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J:\SEPO\NV112\DOKUM WEB\Dokumenty\Dotace\"/>
    </mc:Choice>
  </mc:AlternateContent>
  <bookViews>
    <workbookView xWindow="0" yWindow="0" windowWidth="28800" windowHeight="13830" activeTab="3"/>
  </bookViews>
  <sheets>
    <sheet name="Pokyny pro vyplnění" sheetId="7" r:id="rId1"/>
    <sheet name="Tabulka podlahových ploch" sheetId="6" r:id="rId2"/>
    <sheet name="Členění nákladů" sheetId="1" r:id="rId3"/>
    <sheet name="Výpočet dotace" sheetId="9" r:id="rId4"/>
    <sheet name="Výpočtový list" sheetId="8" state="veryHidden" r:id="rId5"/>
  </sheets>
  <definedNames>
    <definedName name="_xlnm.Print_Area" localSheetId="1">'Tabulka podlahových ploch'!$A$1:$C$49</definedName>
    <definedName name="_xlnm.Print_Area" localSheetId="3">'Výpočet dotace'!$A$1:$B$33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8" i="8" l="1"/>
  <c r="F9" i="8" l="1"/>
  <c r="C41" i="6" l="1"/>
  <c r="C17" i="6"/>
  <c r="C35" i="6"/>
  <c r="C28" i="6"/>
  <c r="B32" i="8"/>
  <c r="B44" i="8"/>
  <c r="B47" i="8" s="1"/>
  <c r="C43" i="6" l="1"/>
  <c r="C45" i="6"/>
  <c r="F3" i="8" s="1"/>
  <c r="B35" i="8"/>
  <c r="B41" i="8" s="1"/>
  <c r="B50" i="8" s="1"/>
  <c r="B23" i="9" s="1"/>
  <c r="B19" i="9"/>
  <c r="F6" i="8" l="1"/>
  <c r="F15" i="8" s="1"/>
  <c r="B22" i="1" s="1"/>
  <c r="B23" i="1" s="1"/>
  <c r="F12" i="8"/>
  <c r="B13" i="1" s="1"/>
  <c r="B24" i="9" s="1"/>
  <c r="B22" i="9"/>
  <c r="B26" i="1" l="1"/>
</calcChain>
</file>

<file path=xl/comments1.xml><?xml version="1.0" encoding="utf-8"?>
<comments xmlns="http://schemas.openxmlformats.org/spreadsheetml/2006/main">
  <authors>
    <author>Michal Vinter</author>
  </authors>
  <commentList>
    <comment ref="C16" authorId="0" shapeId="0">
      <text>
        <r>
          <rPr>
            <u/>
            <sz val="9"/>
            <color indexed="81"/>
            <rFont val="Tahoma"/>
            <family val="2"/>
            <charset val="238"/>
          </rPr>
          <t>Poznámka:</t>
        </r>
        <r>
          <rPr>
            <sz val="9"/>
            <color indexed="81"/>
            <rFont val="Tahoma"/>
            <family val="2"/>
            <charset val="238"/>
          </rPr>
          <t xml:space="preserve"> pro vložení dalších řádků označte celý řádek a zvolte zkratku CTRL +
</t>
        </r>
      </text>
    </comment>
  </commentList>
</comments>
</file>

<file path=xl/comments2.xml><?xml version="1.0" encoding="utf-8"?>
<comments xmlns="http://schemas.openxmlformats.org/spreadsheetml/2006/main">
  <authors>
    <author>Michal Vinter</author>
  </authors>
  <commentList>
    <comment ref="B5" authorId="0" shapeId="0">
      <text>
        <r>
          <rPr>
            <u/>
            <sz val="9"/>
            <color indexed="81"/>
            <rFont val="Tahoma"/>
            <family val="2"/>
            <charset val="238"/>
          </rPr>
          <t>Poznámka:</t>
        </r>
        <r>
          <rPr>
            <sz val="9"/>
            <color indexed="81"/>
            <rFont val="Tahoma"/>
            <family val="2"/>
            <charset val="238"/>
          </rPr>
          <t xml:space="preserve"> Zvolte způsob určení způsobilých nákladů.
</t>
        </r>
      </text>
    </comment>
    <comment ref="B20" authorId="0" shapeId="0">
      <text>
        <r>
          <rPr>
            <u/>
            <sz val="9"/>
            <color indexed="81"/>
            <rFont val="Tahoma"/>
            <family val="2"/>
            <charset val="238"/>
          </rPr>
          <t>Poznámka:</t>
        </r>
        <r>
          <rPr>
            <sz val="9"/>
            <color indexed="81"/>
            <rFont val="Tahoma"/>
            <family val="2"/>
            <charset val="238"/>
          </rPr>
          <t xml:space="preserve"> Vyplňte, pokud lze stanovit v rámci položkového rozpočtu.</t>
        </r>
      </text>
    </comment>
  </commentList>
</comments>
</file>

<file path=xl/comments3.xml><?xml version="1.0" encoding="utf-8"?>
<comments xmlns="http://schemas.openxmlformats.org/spreadsheetml/2006/main">
  <authors>
    <author>Michal Vinter</author>
  </authors>
  <commentList>
    <comment ref="B25" authorId="0" shapeId="0">
      <text>
        <r>
          <rPr>
            <u/>
            <sz val="9"/>
            <color indexed="81"/>
            <rFont val="Tahoma"/>
            <family val="2"/>
            <charset val="238"/>
          </rPr>
          <t>Poznámka:</t>
        </r>
        <r>
          <rPr>
            <sz val="9"/>
            <color indexed="81"/>
            <rFont val="Tahoma"/>
            <family val="2"/>
            <charset val="238"/>
          </rPr>
          <t xml:space="preserve"> Výše požadované dotace nesmí přesáhnout maximální výši dotace dle režimu ani celkové způsobilé náklady.
</t>
        </r>
      </text>
    </comment>
  </commentList>
</comments>
</file>

<file path=xl/sharedStrings.xml><?xml version="1.0" encoding="utf-8"?>
<sst xmlns="http://schemas.openxmlformats.org/spreadsheetml/2006/main" count="121" uniqueCount="100">
  <si>
    <t>Žadatel:</t>
  </si>
  <si>
    <t>Umístění stavby :</t>
  </si>
  <si>
    <r>
      <rPr>
        <b/>
        <sz val="16"/>
        <rFont val="Calibri"/>
        <family val="2"/>
        <charset val="238"/>
        <scheme val="minor"/>
      </rPr>
      <t>plocha v m</t>
    </r>
    <r>
      <rPr>
        <b/>
        <sz val="16"/>
        <rFont val="Calibri"/>
        <family val="2"/>
        <charset val="238"/>
      </rPr>
      <t>²</t>
    </r>
    <r>
      <rPr>
        <b/>
        <sz val="14"/>
        <rFont val="Calibri"/>
        <family val="2"/>
        <charset val="238"/>
      </rPr>
      <t xml:space="preserve"> </t>
    </r>
  </si>
  <si>
    <t>…………………………………………………………………………….</t>
  </si>
  <si>
    <t>…………………………………..</t>
  </si>
  <si>
    <t>datum</t>
  </si>
  <si>
    <t>j) koupě</t>
  </si>
  <si>
    <t>Typ pořízení</t>
  </si>
  <si>
    <r>
      <t>Celková plocha sociálních bytů v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</si>
  <si>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Průměrné náklady na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</si>
  <si>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Maximální výše dotace</t>
  </si>
  <si>
    <t>Nezpůsobilé náklady</t>
  </si>
  <si>
    <t>Způsobilé náklady</t>
  </si>
  <si>
    <t>Požadovaná výše dotace</t>
  </si>
  <si>
    <t>k) 4. stavební úprava bytového domu nezpůsobilého k bydlení</t>
  </si>
  <si>
    <t>k) 2. stavební úprava prostor určených k jiným účelům než k bydlení</t>
  </si>
  <si>
    <t>k) 1. novostavba</t>
  </si>
  <si>
    <t>de minimis SOHZ</t>
  </si>
  <si>
    <t>vyrovnávací platba SOHZ</t>
  </si>
  <si>
    <t>Vyberte ze seznamu nebo doplňte</t>
  </si>
  <si>
    <t>k) 3. nástavba nebo přístavba</t>
  </si>
  <si>
    <t>Uživatelem zvolené parametry</t>
  </si>
  <si>
    <t>Způsob pořízení - seznam</t>
  </si>
  <si>
    <t>Forma dotace - seznam</t>
  </si>
  <si>
    <t>Pole</t>
  </si>
  <si>
    <t>V režimu de minimis SOHZ zbývá dočerpat (EUR)</t>
  </si>
  <si>
    <t>V režimu de minimis SOHZ zbývá dočerpat (CZK)</t>
  </si>
  <si>
    <t>Pokyny pro vyplnění</t>
  </si>
  <si>
    <t>K vyplnění a uložení je třeba verze MS EXCEL schopná pracovat se soubory s příponou .xslx.</t>
  </si>
  <si>
    <t xml:space="preserve">Data z listů jsou přenášena do navazujících listů sešitu a slouží pro výpočet výše dotace. </t>
  </si>
  <si>
    <t>Výpočet výše dotace</t>
  </si>
  <si>
    <t>V režimu de minimis vyčerpáno aktuálně (EUR)</t>
  </si>
  <si>
    <t>Maximální výše dotace v režimu vyrovnávací platby SOHZ (Kč)</t>
  </si>
  <si>
    <t>Maximální výše dotace de minimis</t>
  </si>
  <si>
    <r>
      <t xml:space="preserve">Údaje vyplňte postupně na kartě </t>
    </r>
    <r>
      <rPr>
        <i/>
        <sz val="11"/>
        <color theme="1"/>
        <rFont val="Calibri"/>
        <family val="2"/>
        <charset val="238"/>
        <scheme val="minor"/>
      </rPr>
      <t>Tabulka podlahových ploch,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Členění nákladů a Výpočet dotace</t>
    </r>
  </si>
  <si>
    <t>CELKOVÉ NÁKLADY</t>
  </si>
  <si>
    <t>Členění nákladů v Kč</t>
  </si>
  <si>
    <r>
      <t xml:space="preserve">Způsobilé náklady se určí buď podle rozpočtových položek, nebo poměrnou částí podlahových ploch sociálních bytů k podlahové ploše všech bytů v domě. Je-li součástí investičního záměru také pořízení garáže, komerčních prostor a jiných prostor, jejichž užívání nesouvisí s bydlením, určí se způsobilé náklady podle rozpočtových položek, nebo poměrnou částí podlahových ploch sociálních bytů k podlahové ploše všech bytů a těchto prostor. </t>
    </r>
    <r>
      <rPr>
        <b/>
        <sz val="8"/>
        <color theme="1"/>
        <rFont val="Calibri"/>
        <family val="2"/>
        <charset val="238"/>
        <scheme val="minor"/>
      </rPr>
      <t>Částky uvádějte včetně DPH (s vyjímkou části DPH u niž vznikne nárok na odpočet).</t>
    </r>
  </si>
  <si>
    <t>stavební a technický dozor</t>
  </si>
  <si>
    <t>zpracování posudků a odhadů</t>
  </si>
  <si>
    <t>související s vypracováním žádosti o podporu</t>
  </si>
  <si>
    <r>
      <rPr>
        <b/>
        <sz val="12"/>
        <rFont val="Calibri"/>
        <family val="2"/>
        <charset val="238"/>
        <scheme val="minor"/>
      </rPr>
      <t>Maximální výše dotace v režimu de minimis SOHZ (Kč)</t>
    </r>
    <r>
      <rPr>
        <sz val="12"/>
        <rFont val="Calibri"/>
        <family val="2"/>
        <charset val="238"/>
        <scheme val="minor"/>
      </rPr>
      <t xml:space="preserve"> - orientační výpočet dle kurzu 25,75 KČ/EUR</t>
    </r>
  </si>
  <si>
    <r>
      <rPr>
        <b/>
        <sz val="12"/>
        <rFont val="Calibri"/>
        <family val="2"/>
        <charset val="238"/>
        <scheme val="minor"/>
      </rPr>
      <t>Podlahová plocha sociálních bytů celkem v m</t>
    </r>
    <r>
      <rPr>
        <b/>
        <vertAlign val="superscript"/>
        <sz val="12"/>
        <color theme="1"/>
        <rFont val="Calibri"/>
        <family val="2"/>
        <charset val="238"/>
        <scheme val="minor"/>
      </rPr>
      <t>2</t>
    </r>
  </si>
  <si>
    <r>
      <t xml:space="preserve">Listy </t>
    </r>
    <r>
      <rPr>
        <i/>
        <sz val="11"/>
        <color theme="1"/>
        <rFont val="Calibri"/>
        <family val="2"/>
        <charset val="238"/>
        <scheme val="minor"/>
      </rPr>
      <t xml:space="preserve"> Tabulka podlahových ploch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Členění nákladů</t>
    </r>
    <r>
      <rPr>
        <sz val="11"/>
        <color theme="1"/>
        <rFont val="Calibri"/>
        <family val="2"/>
        <charset val="238"/>
        <scheme val="minor"/>
      </rPr>
      <t xml:space="preserve"> a </t>
    </r>
    <r>
      <rPr>
        <i/>
        <sz val="11"/>
        <color theme="1"/>
        <rFont val="Calibri"/>
        <family val="2"/>
        <charset val="238"/>
        <scheme val="minor"/>
      </rPr>
      <t>Výpočet dotace</t>
    </r>
    <r>
      <rPr>
        <sz val="11"/>
        <color theme="1"/>
        <rFont val="Calibri"/>
        <family val="2"/>
        <charset val="238"/>
        <scheme val="minor"/>
      </rPr>
      <t xml:space="preserve"> doložte podepsané i ve formátu xls jako součást investičního záměru</t>
    </r>
  </si>
  <si>
    <t>Tabulka podlahových ploch</t>
  </si>
  <si>
    <t xml:space="preserve">Vypište jednotlivé byty a místnosti včetně jejich ploch dle projektové dokumentace a to dle stanovených kategorií.  </t>
  </si>
  <si>
    <t>Členění nákladů</t>
  </si>
  <si>
    <t>Do tabulky vyplňte dle jednotlivých kategorií způsobilé a nezpůsobilé náklady určené v §12 a §13 NV.</t>
  </si>
  <si>
    <t>V případě, že nepůjde náklady položkově rozdělit na způsobilé a nezpůsobilé, budou způsobilé náklady stanoveny pomocí poměru podlahových ploch dle §14 NV.</t>
  </si>
  <si>
    <t>Výpočet dotace</t>
  </si>
  <si>
    <t>Pro ověření výše dotace, o kterou je možné žádat v rámci dotace de minimis SOHZ je nutné, aby žadatel vyplnil kolik v režimu de minimis k datu podání žádosti vyčerpal (informaci je možné ověřit v Registru de minimis). Částku uvedťe v EUR. Maximální výše dotace v režimu de minimis bude vypočtena jako orientační v Kč (přepočtena dle kurzu 25,75 Kč/EUR).</t>
  </si>
  <si>
    <t>Požadovaná výše dotace nesmí být větší, než celkové způsobilé náklady a zároveň menší nebo rovna maximální výši dotace vypočtené pro dotaci v režimu vyrovnávací platby SOHZ nebo de minimis SOHZ.</t>
  </si>
  <si>
    <t>Tabulka slouží pro určení celkové plochy sociálních bytů a poměru ploch rozhodných pro stanovení poměrového určení způsobilých nákladů.</t>
  </si>
  <si>
    <t xml:space="preserve">Pro vložení více řádků označte celý řádek a stikněte zkratku CTRL + </t>
  </si>
  <si>
    <t>Podíl podlahových ploch pro poměrné určení způsbilých nákladů se vypočítá jako podíl ploch (1.+ 4. / 1. + 3. + 4.)</t>
  </si>
  <si>
    <t>……………</t>
  </si>
  <si>
    <t>Celková podlahová plocha bytového domu</t>
  </si>
  <si>
    <r>
      <t xml:space="preserve">Podíl ploch uznatelých nákladů </t>
    </r>
    <r>
      <rPr>
        <sz val="11"/>
        <color theme="1"/>
        <rFont val="Calibri"/>
        <family val="2"/>
        <charset val="238"/>
        <scheme val="minor"/>
      </rPr>
      <t>(plochy 1.+ 4. / 1. + 3. + 4.)</t>
    </r>
  </si>
  <si>
    <t>2. Celková plocha ostatních místností a komunikačních prostor</t>
  </si>
  <si>
    <t>1. Celková podlahová plocha sociálních bytových jednotek</t>
  </si>
  <si>
    <t>Způsob určení způsobilých nákladů</t>
  </si>
  <si>
    <t>Způsob stanovení způsobilých nákladů - seznam</t>
  </si>
  <si>
    <t>dle položkového rozpočtu</t>
  </si>
  <si>
    <t>poměrovou částí podlahových ploch</t>
  </si>
  <si>
    <t>Tyto tabulky a výpočty jsou určeny pro pořízení jednotlivých sociálních bytů nebo sociálního bytového domu.</t>
  </si>
  <si>
    <t>Tabulka slouží pro stanovení celkových způsobilých nákladů pro výstavbu sociálních bytů nebo sociálního domu.</t>
  </si>
  <si>
    <t>Zvolte zda budou způsobilé náklady stanoveny dle položkového rozpočtu nebo poměrovou částí podlahových ploch dle §14 NV.</t>
  </si>
  <si>
    <t>Tabulka slouží pro výběr způsobu pořízení sociálního bytu nebo sociálního domu, formy dotace, výpočet její maximální výše stanovené dle §16 NV a volbu výše dotace, o kterou žadatel v rámci projektu žádá.</t>
  </si>
  <si>
    <t>Tabulka podlahových ploch v bytovém domě</t>
  </si>
  <si>
    <t>Celkové způsobilé náklady</t>
  </si>
  <si>
    <t>náklady kompletní demolice budovy (uvádějte 30% z nákladu)</t>
  </si>
  <si>
    <t>Celkové nezpůsobilé náklady</t>
  </si>
  <si>
    <t>dopočet nezpůsobilých nákladů při použití poměrové části podlahových ploch</t>
  </si>
  <si>
    <t>Podíl ploch uznatelých nákladů</t>
  </si>
  <si>
    <t>Podíl ploch neuznatelých nákladů</t>
  </si>
  <si>
    <t>Celkové způsobilé náklady - položkové</t>
  </si>
  <si>
    <t>Poměrově uznatelná část způsobilých nákladů</t>
  </si>
  <si>
    <t>Poměrově neuznatelná část způsobilých nákladů</t>
  </si>
  <si>
    <t>zpracování projektové dokumentace</t>
  </si>
  <si>
    <t>koupě pozemku, jehož součástí je stavba</t>
  </si>
  <si>
    <t>neuznatelné náklady na garáže a komerční prostory a jiné prostory nesouvisející s bydlením</t>
  </si>
  <si>
    <t>jméno (vypsat) a podpis oprávněného
zástupce žadatele o dotaci</t>
  </si>
  <si>
    <t>stavební náklady na výstavbu nájemních bytů (zařízení staveniště, pozemní úpravy a stavební práce, materiál a jeho doprava, demoliční práce, revize a zkoušky)</t>
  </si>
  <si>
    <t>l) modernizace</t>
  </si>
  <si>
    <r>
      <rPr>
        <b/>
        <sz val="14"/>
        <rFont val="Calibri"/>
        <family val="2"/>
        <charset val="238"/>
        <scheme val="minor"/>
      </rPr>
      <t>Ostatní místnosti a komunikační prostory</t>
    </r>
    <r>
      <rPr>
        <sz val="12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(doplnit výčtem níže : např. kočárkárna, místnost pro invalidní vozíky, společenská místnost, místnost pro společné stravování, úklidová komora, společné prádelny a sušárny, kotelna, technická místnost, výtahová šachta, chodby, schodiště, haly, recepce, sklepní kóje (které nejsou příslušenstvím bytu) ... )</t>
    </r>
  </si>
  <si>
    <t xml:space="preserve">např. byt č.1 = předsíň (1.01) + pokoj+KK (1.02) + koupelna (1.03) + balkon (1.04) + sklep (1.05) </t>
  </si>
  <si>
    <t>např. kočárkárna (1.06)</t>
  </si>
  <si>
    <t>např. technická místnost (1.07)</t>
  </si>
  <si>
    <t>např. chodba (1.08)</t>
  </si>
  <si>
    <t>např. chodba (1.09)</t>
  </si>
  <si>
    <r>
      <t xml:space="preserve">Sociální byty </t>
    </r>
    <r>
      <rPr>
        <sz val="11"/>
        <rFont val="Calibri"/>
        <family val="2"/>
        <charset val="238"/>
        <scheme val="minor"/>
      </rPr>
      <t>(bytové jednotky a místnosti označte shodně s projektovou dokumentací, plochu uvádějte  vč. příslušenství bytu - prostor užívaných společně s bytem tj. vč. uzamykatelné komory, sklepů, sklepních kójí, balkónů, teras a lodžií)</t>
    </r>
  </si>
  <si>
    <t>Doložte jakou přílohu k žádosti o dotaci dle NV 112/2019 Sb.</t>
  </si>
  <si>
    <t>Doložte jakoupřílohu k žádosti o dotaci dle NV 112/2019 Sb.</t>
  </si>
  <si>
    <t>náklady související s nezpůsobilými náklady a jiné náklady (například úpravy okolí, parkovací stání, osvětlení mimo budovu, přístupový chodník a další)</t>
  </si>
  <si>
    <r>
      <t xml:space="preserve">Garáže, komerční prostory a jiné prostory, jejichž užívání nesouvisí s bydlením </t>
    </r>
    <r>
      <rPr>
        <sz val="11"/>
        <color theme="1"/>
        <rFont val="Calibri"/>
        <family val="2"/>
        <charset val="238"/>
        <scheme val="minor"/>
      </rPr>
      <t>(dle § 13 písm. f)</t>
    </r>
  </si>
  <si>
    <r>
      <t>Místnosti pro osobu poskytující domovní služby nebo pro sociálního pracovníka a samostatná místnost se záchodem a umyvadlem</t>
    </r>
    <r>
      <rPr>
        <sz val="11"/>
        <rFont val="Calibri"/>
        <family val="2"/>
        <charset val="238"/>
        <scheme val="minor"/>
      </rPr>
      <t xml:space="preserve"> (dle § 12 odst. 4.)</t>
    </r>
  </si>
  <si>
    <r>
      <t xml:space="preserve">3. Celková plocha prostor </t>
    </r>
    <r>
      <rPr>
        <sz val="12"/>
        <color theme="1"/>
        <rFont val="Calibri"/>
        <family val="2"/>
        <charset val="238"/>
        <scheme val="minor"/>
      </rPr>
      <t>dle § 13 písm. f)</t>
    </r>
  </si>
  <si>
    <r>
      <t xml:space="preserve">4. Celková plocha místností </t>
    </r>
    <r>
      <rPr>
        <sz val="12"/>
        <color theme="1"/>
        <rFont val="Calibri"/>
        <family val="2"/>
        <charset val="238"/>
        <scheme val="minor"/>
      </rPr>
      <t>dle § 12 odst. 4.</t>
    </r>
  </si>
  <si>
    <r>
      <rPr>
        <b/>
        <sz val="12"/>
        <rFont val="Calibri"/>
        <family val="2"/>
        <charset val="238"/>
        <scheme val="minor"/>
      </rPr>
      <t xml:space="preserve">Způsob pořízení </t>
    </r>
    <r>
      <rPr>
        <sz val="12"/>
        <rFont val="Calibri"/>
        <family val="2"/>
        <charset val="238"/>
        <scheme val="minor"/>
      </rPr>
      <t>dle § 2 písm. k) nebo l) NV</t>
    </r>
  </si>
  <si>
    <r>
      <t xml:space="preserve">Forma dotace </t>
    </r>
    <r>
      <rPr>
        <sz val="12"/>
        <rFont val="Calibri"/>
        <family val="2"/>
        <charset val="238"/>
        <scheme val="minor"/>
      </rPr>
      <t>dle § 6 písm. a) NV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</si>
</sst>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.5"/>
      <color theme="1"/>
      <name val="Times New Roman"/>
      <family val="1"/>
      <charset val="238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b/>
      <sz val="12"/>
      <name val="Tahoma"/>
      <family val="2"/>
      <charset val="238"/>
    </font>
    <font>
      <b/>
      <sz val="16"/>
      <color theme="1"/>
      <name val="Tahoma"/>
      <family val="2"/>
      <charset val="238"/>
    </font>
    <font>
      <sz val="11"/>
      <color rgb="FF0070C0"/>
      <name val="Tahoma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b/>
      <sz val="14"/>
      <name val="Calibri"/>
      <family val="2"/>
      <charset val="238"/>
    </font>
    <font>
      <sz val="12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b/>
      <vertAlign val="superscript"/>
      <sz val="12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28"/>
      <name val="Calibri"/>
      <family val="2"/>
      <charset val="238"/>
      <scheme val="minor"/>
    </font>
    <font>
      <u/>
      <sz val="9"/>
      <color indexed="81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0" fillId="0" borderId="6" xfId="0" applyBorder="1"/>
    <xf numFmtId="2" fontId="0" fillId="0" borderId="6" xfId="0" applyNumberFormat="1" applyBorder="1"/>
    <xf numFmtId="0" fontId="0" fillId="2" borderId="6" xfId="0" applyFill="1" applyBorder="1"/>
    <xf numFmtId="0" fontId="0" fillId="0" borderId="5" xfId="0" applyBorder="1"/>
    <xf numFmtId="0" fontId="0" fillId="3" borderId="10" xfId="0" applyFill="1" applyBorder="1"/>
    <xf numFmtId="0" fontId="0" fillId="2" borderId="9" xfId="0" applyFill="1" applyBorder="1"/>
    <xf numFmtId="1" fontId="0" fillId="0" borderId="6" xfId="0" applyNumberFormat="1" applyBorder="1"/>
    <xf numFmtId="3" fontId="0" fillId="0" borderId="6" xfId="0" applyNumberFormat="1" applyBorder="1"/>
    <xf numFmtId="0" fontId="0" fillId="0" borderId="6" xfId="0" applyBorder="1" applyAlignment="1">
      <alignment vertical="center" wrapText="1"/>
    </xf>
    <xf numFmtId="3" fontId="0" fillId="0" borderId="14" xfId="0" applyNumberFormat="1" applyFont="1" applyBorder="1" applyAlignment="1" applyProtection="1">
      <alignment vertical="center"/>
      <protection locked="0"/>
    </xf>
    <xf numFmtId="3" fontId="0" fillId="0" borderId="15" xfId="0" applyNumberFormat="1" applyFont="1" applyBorder="1" applyAlignment="1" applyProtection="1">
      <alignment vertical="center"/>
      <protection locked="0"/>
    </xf>
    <xf numFmtId="3" fontId="0" fillId="4" borderId="10" xfId="0" applyNumberFormat="1" applyFont="1" applyFill="1" applyBorder="1" applyAlignment="1" applyProtection="1">
      <alignment vertical="center"/>
    </xf>
    <xf numFmtId="4" fontId="26" fillId="0" borderId="27" xfId="0" applyNumberFormat="1" applyFont="1" applyBorder="1" applyAlignment="1" applyProtection="1">
      <alignment horizontal="left" vertical="center" wrapText="1"/>
      <protection locked="0"/>
    </xf>
    <xf numFmtId="3" fontId="0" fillId="0" borderId="0" xfId="0" applyNumberFormat="1" applyFont="1" applyBorder="1" applyAlignment="1" applyProtection="1">
      <alignment vertical="center"/>
      <protection locked="0"/>
    </xf>
    <xf numFmtId="4" fontId="26" fillId="0" borderId="0" xfId="0" applyNumberFormat="1" applyFont="1" applyBorder="1" applyAlignment="1" applyProtection="1">
      <alignment horizontal="left" vertical="center" wrapText="1"/>
      <protection locked="0"/>
    </xf>
    <xf numFmtId="3" fontId="9" fillId="4" borderId="10" xfId="0" applyNumberFormat="1" applyFont="1" applyFill="1" applyBorder="1" applyAlignment="1" applyProtection="1">
      <alignment vertical="center"/>
    </xf>
    <xf numFmtId="3" fontId="0" fillId="0" borderId="22" xfId="0" applyNumberFormat="1" applyFont="1" applyBorder="1" applyAlignment="1" applyProtection="1">
      <alignment horizontal="right" vertical="center"/>
      <protection locked="0"/>
    </xf>
    <xf numFmtId="3" fontId="0" fillId="0" borderId="24" xfId="0" applyNumberFormat="1" applyFont="1" applyBorder="1" applyAlignment="1" applyProtection="1">
      <alignment horizontal="right" vertical="center"/>
      <protection locked="0"/>
    </xf>
    <xf numFmtId="4" fontId="12" fillId="4" borderId="3" xfId="0" applyNumberFormat="1" applyFont="1" applyFill="1" applyBorder="1" applyAlignment="1" applyProtection="1">
      <alignment horizontal="left" vertical="center" wrapText="1"/>
    </xf>
    <xf numFmtId="0" fontId="1" fillId="5" borderId="10" xfId="0" applyFont="1" applyFill="1" applyBorder="1" applyAlignment="1">
      <alignment vertical="center"/>
    </xf>
    <xf numFmtId="0" fontId="0" fillId="0" borderId="6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11" fillId="5" borderId="10" xfId="0" applyFont="1" applyFill="1" applyBorder="1" applyAlignment="1">
      <alignment vertical="center"/>
    </xf>
    <xf numFmtId="0" fontId="0" fillId="0" borderId="32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0" fontId="0" fillId="0" borderId="6" xfId="0" applyBorder="1" applyAlignment="1">
      <alignment wrapText="1"/>
    </xf>
    <xf numFmtId="0" fontId="0" fillId="0" borderId="5" xfId="0" applyBorder="1" applyAlignment="1">
      <alignment horizontal="left" wrapText="1"/>
    </xf>
    <xf numFmtId="0" fontId="0" fillId="0" borderId="6" xfId="0" applyFill="1" applyBorder="1" applyAlignment="1">
      <alignment horizontal="left" vertical="center" wrapText="1"/>
    </xf>
    <xf numFmtId="0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3" fontId="0" fillId="0" borderId="29" xfId="0" applyNumberFormat="1" applyFont="1" applyBorder="1" applyAlignment="1" applyProtection="1">
      <alignment horizontal="right" vertical="center"/>
      <protection locked="0"/>
    </xf>
    <xf numFmtId="0" fontId="0" fillId="3" borderId="33" xfId="0" applyFill="1" applyBorder="1"/>
    <xf numFmtId="0" fontId="0" fillId="0" borderId="0" xfId="0" applyProtection="1">
      <protection locked="0"/>
    </xf>
    <xf numFmtId="0" fontId="1" fillId="0" borderId="0" xfId="0" applyNumberFormat="1" applyFont="1" applyProtection="1">
      <protection locked="0"/>
    </xf>
    <xf numFmtId="0" fontId="0" fillId="0" borderId="0" xfId="0" applyNumberFormat="1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2" fontId="18" fillId="0" borderId="16" xfId="0" applyNumberFormat="1" applyFont="1" applyBorder="1" applyProtection="1">
      <protection locked="0"/>
    </xf>
    <xf numFmtId="2" fontId="18" fillId="0" borderId="17" xfId="0" applyNumberFormat="1" applyFont="1" applyBorder="1" applyProtection="1">
      <protection locked="0"/>
    </xf>
    <xf numFmtId="9" fontId="0" fillId="0" borderId="0" xfId="0" applyNumberFormat="1" applyProtection="1">
      <protection locked="0"/>
    </xf>
    <xf numFmtId="0" fontId="1" fillId="0" borderId="0" xfId="0" applyNumberFormat="1" applyFont="1" applyBorder="1" applyProtection="1">
      <protection locked="0"/>
    </xf>
    <xf numFmtId="2" fontId="14" fillId="0" borderId="0" xfId="0" applyNumberFormat="1" applyFont="1" applyBorder="1" applyProtection="1">
      <protection locked="0"/>
    </xf>
    <xf numFmtId="2" fontId="18" fillId="0" borderId="18" xfId="0" applyNumberFormat="1" applyFont="1" applyBorder="1" applyProtection="1">
      <protection locked="0"/>
    </xf>
    <xf numFmtId="2" fontId="18" fillId="0" borderId="15" xfId="0" applyNumberFormat="1" applyFont="1" applyBorder="1" applyProtection="1">
      <protection locked="0"/>
    </xf>
    <xf numFmtId="0" fontId="0" fillId="0" borderId="0" xfId="0" applyBorder="1" applyProtection="1">
      <protection locked="0"/>
    </xf>
    <xf numFmtId="0" fontId="1" fillId="0" borderId="2" xfId="0" applyNumberFormat="1" applyFont="1" applyBorder="1" applyAlignment="1" applyProtection="1">
      <alignment horizontal="left" wrapText="1"/>
      <protection locked="0"/>
    </xf>
    <xf numFmtId="2" fontId="12" fillId="0" borderId="2" xfId="0" applyNumberFormat="1" applyFont="1" applyBorder="1" applyProtection="1">
      <protection locked="0"/>
    </xf>
    <xf numFmtId="0" fontId="9" fillId="0" borderId="12" xfId="0" applyNumberFormat="1" applyFont="1" applyBorder="1" applyAlignment="1" applyProtection="1">
      <alignment wrapText="1"/>
      <protection locked="0"/>
    </xf>
    <xf numFmtId="2" fontId="14" fillId="0" borderId="12" xfId="0" applyNumberFormat="1" applyFont="1" applyBorder="1" applyProtection="1">
      <protection locked="0"/>
    </xf>
    <xf numFmtId="0" fontId="19" fillId="0" borderId="0" xfId="0" applyFont="1" applyProtection="1">
      <protection locked="0"/>
    </xf>
    <xf numFmtId="2" fontId="20" fillId="0" borderId="0" xfId="0" applyNumberFormat="1" applyFont="1" applyProtection="1">
      <protection locked="0"/>
    </xf>
    <xf numFmtId="0" fontId="21" fillId="0" borderId="0" xfId="0" applyNumberFormat="1" applyFont="1" applyBorder="1" applyProtection="1">
      <protection locked="0"/>
    </xf>
    <xf numFmtId="0" fontId="12" fillId="4" borderId="1" xfId="0" applyNumberFormat="1" applyFont="1" applyFill="1" applyBorder="1" applyAlignment="1" applyProtection="1">
      <alignment horizontal="left" vertical="center" wrapText="1"/>
    </xf>
    <xf numFmtId="0" fontId="12" fillId="4" borderId="10" xfId="0" applyFont="1" applyFill="1" applyBorder="1" applyAlignment="1" applyProtection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left" indent="1"/>
    </xf>
    <xf numFmtId="2" fontId="12" fillId="4" borderId="10" xfId="0" applyNumberFormat="1" applyFont="1" applyFill="1" applyBorder="1" applyProtection="1"/>
    <xf numFmtId="0" fontId="18" fillId="4" borderId="10" xfId="0" applyNumberFormat="1" applyFont="1" applyFill="1" applyBorder="1" applyAlignment="1" applyProtection="1">
      <alignment horizontal="left" vertical="center" wrapText="1"/>
    </xf>
    <xf numFmtId="0" fontId="1" fillId="4" borderId="1" xfId="0" applyNumberFormat="1" applyFont="1" applyFill="1" applyBorder="1" applyAlignment="1" applyProtection="1">
      <alignment horizontal="left" wrapText="1" indent="1"/>
    </xf>
    <xf numFmtId="0" fontId="1" fillId="4" borderId="11" xfId="0" applyNumberFormat="1" applyFont="1" applyFill="1" applyBorder="1" applyAlignment="1" applyProtection="1">
      <alignment horizontal="left" wrapText="1"/>
    </xf>
    <xf numFmtId="0" fontId="1" fillId="4" borderId="3" xfId="0" applyNumberFormat="1" applyFont="1" applyFill="1" applyBorder="1" applyAlignment="1" applyProtection="1">
      <alignment horizontal="left" wrapText="1" indent="1"/>
    </xf>
    <xf numFmtId="0" fontId="12" fillId="4" borderId="10" xfId="0" applyNumberFormat="1" applyFont="1" applyFill="1" applyBorder="1" applyAlignment="1" applyProtection="1">
      <alignment horizontal="left" wrapText="1"/>
    </xf>
    <xf numFmtId="0" fontId="1" fillId="4" borderId="10" xfId="0" applyNumberFormat="1" applyFont="1" applyFill="1" applyBorder="1" applyAlignment="1" applyProtection="1">
      <alignment horizontal="left" vertical="center" wrapText="1" indent="1"/>
    </xf>
    <xf numFmtId="0" fontId="27" fillId="0" borderId="0" xfId="0" applyFont="1" applyAlignment="1" applyProtection="1">
      <alignment horizontal="right"/>
      <protection locked="0"/>
    </xf>
    <xf numFmtId="0" fontId="14" fillId="0" borderId="0" xfId="0" applyFont="1" applyAlignment="1" applyProtection="1">
      <protection locked="0"/>
    </xf>
    <xf numFmtId="0" fontId="20" fillId="0" borderId="31" xfId="0" applyFont="1" applyBorder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left" indent="7"/>
      <protection locked="0"/>
    </xf>
    <xf numFmtId="0" fontId="1" fillId="0" borderId="0" xfId="0" applyFont="1" applyFill="1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4" fontId="5" fillId="0" borderId="0" xfId="0" applyNumberFormat="1" applyFont="1" applyBorder="1" applyAlignment="1" applyProtection="1">
      <alignment horizontal="left" vertical="center" wrapText="1"/>
      <protection locked="0"/>
    </xf>
    <xf numFmtId="3" fontId="4" fillId="0" borderId="0" xfId="0" applyNumberFormat="1" applyFont="1" applyBorder="1" applyAlignment="1" applyProtection="1">
      <alignment horizontal="right"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vertical="center"/>
      <protection locked="0"/>
    </xf>
    <xf numFmtId="0" fontId="7" fillId="0" borderId="0" xfId="0" applyNumberFormat="1" applyFont="1" applyAlignment="1" applyProtection="1">
      <alignment vertical="top" wrapText="1"/>
      <protection locked="0"/>
    </xf>
    <xf numFmtId="0" fontId="0" fillId="0" borderId="0" xfId="0" applyFont="1" applyProtection="1">
      <protection locked="0"/>
    </xf>
    <xf numFmtId="0" fontId="14" fillId="4" borderId="10" xfId="0" applyFont="1" applyFill="1" applyBorder="1" applyAlignment="1" applyProtection="1">
      <alignment horizontal="left" wrapText="1"/>
    </xf>
    <xf numFmtId="4" fontId="1" fillId="4" borderId="1" xfId="0" applyNumberFormat="1" applyFont="1" applyFill="1" applyBorder="1" applyAlignment="1" applyProtection="1">
      <alignment horizontal="left" vertical="center"/>
    </xf>
    <xf numFmtId="0" fontId="10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 indent="1"/>
      <protection locked="0"/>
    </xf>
    <xf numFmtId="0" fontId="0" fillId="0" borderId="0" xfId="0" applyAlignment="1" applyProtection="1">
      <alignment horizontal="left" vertical="center" indent="1"/>
      <protection locked="0"/>
    </xf>
    <xf numFmtId="0" fontId="11" fillId="0" borderId="0" xfId="0" applyNumberFormat="1" applyFont="1" applyProtection="1">
      <protection locked="0"/>
    </xf>
    <xf numFmtId="2" fontId="18" fillId="0" borderId="29" xfId="0" applyNumberFormat="1" applyFont="1" applyBorder="1" applyAlignment="1" applyProtection="1">
      <alignment horizontal="left" wrapText="1" indent="1"/>
      <protection locked="0"/>
    </xf>
    <xf numFmtId="2" fontId="18" fillId="0" borderId="22" xfId="0" applyNumberFormat="1" applyFont="1" applyBorder="1" applyAlignment="1" applyProtection="1">
      <alignment horizontal="left" indent="1"/>
      <protection locked="0"/>
    </xf>
    <xf numFmtId="0" fontId="8" fillId="0" borderId="0" xfId="0" applyNumberFormat="1" applyFont="1" applyBorder="1" applyProtection="1">
      <protection locked="0"/>
    </xf>
    <xf numFmtId="2" fontId="18" fillId="0" borderId="0" xfId="0" applyNumberFormat="1" applyFont="1" applyBorder="1" applyAlignment="1" applyProtection="1">
      <alignment horizontal="left" indent="1"/>
      <protection locked="0"/>
    </xf>
    <xf numFmtId="3" fontId="18" fillId="0" borderId="26" xfId="0" applyNumberFormat="1" applyFont="1" applyBorder="1" applyAlignment="1" applyProtection="1">
      <alignment horizontal="right" indent="1"/>
      <protection locked="0"/>
    </xf>
    <xf numFmtId="0" fontId="12" fillId="4" borderId="19" xfId="0" applyNumberFormat="1" applyFont="1" applyFill="1" applyBorder="1" applyAlignment="1" applyProtection="1">
      <alignment horizontal="left" vertical="center" wrapText="1"/>
    </xf>
    <xf numFmtId="0" fontId="29" fillId="4" borderId="20" xfId="0" applyNumberFormat="1" applyFont="1" applyFill="1" applyBorder="1" applyAlignment="1" applyProtection="1">
      <alignment horizontal="left" vertical="center" wrapText="1"/>
    </xf>
    <xf numFmtId="0" fontId="18" fillId="4" borderId="28" xfId="0" applyNumberFormat="1" applyFont="1" applyFill="1" applyBorder="1" applyAlignment="1" applyProtection="1">
      <alignment horizontal="left" vertical="center" wrapText="1"/>
    </xf>
    <xf numFmtId="0" fontId="13" fillId="4" borderId="21" xfId="0" applyNumberFormat="1" applyFont="1" applyFill="1" applyBorder="1" applyAlignment="1" applyProtection="1">
      <alignment horizontal="left" vertical="center" wrapText="1"/>
    </xf>
    <xf numFmtId="0" fontId="13" fillId="4" borderId="25" xfId="0" applyNumberFormat="1" applyFont="1" applyFill="1" applyBorder="1" applyAlignment="1" applyProtection="1">
      <alignment horizontal="left" vertical="center" wrapText="1"/>
    </xf>
    <xf numFmtId="0" fontId="13" fillId="4" borderId="19" xfId="0" applyNumberFormat="1" applyFont="1" applyFill="1" applyBorder="1" applyAlignment="1" applyProtection="1">
      <alignment horizontal="left" vertical="center" wrapText="1"/>
    </xf>
    <xf numFmtId="0" fontId="18" fillId="4" borderId="21" xfId="0" applyNumberFormat="1" applyFont="1" applyFill="1" applyBorder="1" applyAlignment="1" applyProtection="1">
      <alignment horizontal="left" vertical="center" wrapText="1"/>
    </xf>
    <xf numFmtId="3" fontId="18" fillId="0" borderId="20" xfId="0" applyNumberFormat="1" applyFont="1" applyBorder="1" applyAlignment="1" applyProtection="1">
      <alignment horizontal="right" indent="1"/>
      <protection hidden="1"/>
    </xf>
    <xf numFmtId="3" fontId="18" fillId="0" borderId="22" xfId="0" applyNumberFormat="1" applyFont="1" applyBorder="1" applyAlignment="1" applyProtection="1">
      <alignment horizontal="right" indent="1"/>
      <protection hidden="1"/>
    </xf>
    <xf numFmtId="3" fontId="0" fillId="4" borderId="30" xfId="0" applyNumberFormat="1" applyFont="1" applyFill="1" applyBorder="1" applyAlignment="1" applyProtection="1">
      <alignment horizontal="right" vertical="center"/>
      <protection hidden="1"/>
    </xf>
    <xf numFmtId="3" fontId="0" fillId="4" borderId="15" xfId="0" applyNumberFormat="1" applyFont="1" applyFill="1" applyBorder="1" applyAlignment="1" applyProtection="1">
      <alignment vertical="center"/>
      <protection hidden="1"/>
    </xf>
    <xf numFmtId="3" fontId="18" fillId="0" borderId="22" xfId="0" applyNumberFormat="1" applyFont="1" applyBorder="1" applyAlignment="1" applyProtection="1">
      <alignment horizontal="right" indent="1"/>
    </xf>
    <xf numFmtId="4" fontId="12" fillId="4" borderId="1" xfId="0" applyNumberFormat="1" applyFont="1" applyFill="1" applyBorder="1" applyAlignment="1" applyProtection="1">
      <alignment horizontal="left" vertical="center" wrapText="1"/>
    </xf>
    <xf numFmtId="4" fontId="25" fillId="0" borderId="28" xfId="0" applyNumberFormat="1" applyFont="1" applyFill="1" applyBorder="1" applyAlignment="1" applyProtection="1">
      <alignment horizontal="justify" vertical="center"/>
    </xf>
    <xf numFmtId="0" fontId="27" fillId="0" borderId="0" xfId="0" applyFont="1" applyAlignment="1" applyProtection="1">
      <alignment horizontal="center"/>
    </xf>
    <xf numFmtId="0" fontId="14" fillId="0" borderId="0" xfId="0" applyFont="1" applyAlignment="1" applyProtection="1">
      <alignment horizontal="left"/>
    </xf>
    <xf numFmtId="0" fontId="1" fillId="0" borderId="0" xfId="0" applyFont="1" applyProtection="1"/>
    <xf numFmtId="0" fontId="0" fillId="0" borderId="0" xfId="0" applyProtection="1"/>
    <xf numFmtId="4" fontId="25" fillId="0" borderId="21" xfId="0" applyNumberFormat="1" applyFont="1" applyFill="1" applyBorder="1" applyAlignment="1" applyProtection="1">
      <alignment horizontal="left" vertical="center" wrapText="1"/>
    </xf>
    <xf numFmtId="4" fontId="25" fillId="0" borderId="23" xfId="0" applyNumberFormat="1" applyFont="1" applyFill="1" applyBorder="1" applyAlignment="1" applyProtection="1">
      <alignment horizontal="justify" vertical="center"/>
    </xf>
    <xf numFmtId="4" fontId="25" fillId="0" borderId="13" xfId="0" applyNumberFormat="1" applyFont="1" applyBorder="1" applyAlignment="1" applyProtection="1">
      <alignment horizontal="justify" vertical="center"/>
    </xf>
    <xf numFmtId="4" fontId="25" fillId="0" borderId="4" xfId="0" applyNumberFormat="1" applyFont="1" applyBorder="1" applyAlignment="1" applyProtection="1">
      <alignment horizontal="justify" vertical="center"/>
    </xf>
    <xf numFmtId="4" fontId="26" fillId="0" borderId="4" xfId="0" applyNumberFormat="1" applyFont="1" applyFill="1" applyBorder="1" applyAlignment="1" applyProtection="1">
      <alignment horizontal="left" vertical="center" wrapText="1"/>
    </xf>
    <xf numFmtId="4" fontId="26" fillId="0" borderId="4" xfId="0" applyNumberFormat="1" applyFont="1" applyBorder="1" applyAlignment="1" applyProtection="1">
      <alignment horizontal="left" vertical="center" wrapText="1"/>
    </xf>
    <xf numFmtId="4" fontId="26" fillId="0" borderId="4" xfId="0" applyNumberFormat="1" applyFont="1" applyBorder="1" applyAlignment="1" applyProtection="1">
      <alignment horizontal="left" vertical="top" wrapText="1"/>
    </xf>
    <xf numFmtId="4" fontId="26" fillId="4" borderId="4" xfId="0" applyNumberFormat="1" applyFont="1" applyFill="1" applyBorder="1" applyAlignment="1" applyProtection="1">
      <alignment horizontal="left" vertical="top" wrapText="1"/>
    </xf>
    <xf numFmtId="0" fontId="0" fillId="0" borderId="0" xfId="0" applyNumberFormat="1" applyAlignment="1" applyProtection="1">
      <alignment horizontal="left" wrapText="1"/>
      <protection locked="0"/>
    </xf>
    <xf numFmtId="0" fontId="0" fillId="0" borderId="5" xfId="0" applyFont="1" applyFill="1" applyBorder="1" applyAlignment="1">
      <alignment vertical="center" wrapText="1"/>
    </xf>
    <xf numFmtId="2" fontId="18" fillId="0" borderId="26" xfId="0" applyNumberFormat="1" applyFont="1" applyBorder="1" applyAlignment="1" applyProtection="1">
      <alignment horizontal="right" indent="1"/>
    </xf>
    <xf numFmtId="4" fontId="18" fillId="0" borderId="22" xfId="0" applyNumberFormat="1" applyFont="1" applyBorder="1" applyAlignment="1" applyProtection="1">
      <alignment horizontal="right" indent="1"/>
      <protection locked="0"/>
    </xf>
    <xf numFmtId="0" fontId="0" fillId="0" borderId="4" xfId="0" applyNumberFormat="1" applyFont="1" applyBorder="1" applyProtection="1">
      <protection locked="0"/>
    </xf>
    <xf numFmtId="0" fontId="0" fillId="0" borderId="8" xfId="0" applyNumberFormat="1" applyFont="1" applyBorder="1" applyProtection="1">
      <protection locked="0"/>
    </xf>
    <xf numFmtId="0" fontId="0" fillId="0" borderId="13" xfId="0" applyNumberFormat="1" applyFont="1" applyBorder="1" applyAlignment="1" applyProtection="1">
      <alignment horizontal="left" wrapText="1"/>
      <protection locked="0"/>
    </xf>
    <xf numFmtId="0" fontId="0" fillId="0" borderId="8" xfId="0" applyNumberFormat="1" applyFont="1" applyBorder="1" applyAlignment="1" applyProtection="1">
      <alignment horizontal="left" wrapText="1"/>
      <protection locked="0"/>
    </xf>
    <xf numFmtId="0" fontId="0" fillId="0" borderId="19" xfId="0" applyNumberFormat="1" applyFont="1" applyBorder="1" applyAlignment="1" applyProtection="1">
      <alignment wrapText="1"/>
      <protection locked="0"/>
    </xf>
    <xf numFmtId="0" fontId="0" fillId="0" borderId="21" xfId="0" applyNumberFormat="1" applyFont="1" applyBorder="1" applyAlignment="1" applyProtection="1">
      <alignment wrapText="1"/>
      <protection locked="0"/>
    </xf>
    <xf numFmtId="0" fontId="0" fillId="0" borderId="23" xfId="0" applyNumberFormat="1" applyFont="1" applyBorder="1" applyAlignment="1" applyProtection="1">
      <alignment wrapText="1"/>
      <protection locked="0"/>
    </xf>
    <xf numFmtId="0" fontId="20" fillId="0" borderId="13" xfId="0" applyNumberFormat="1" applyFont="1" applyBorder="1" applyAlignment="1" applyProtection="1">
      <alignment horizontal="left" vertical="top"/>
      <protection locked="0"/>
    </xf>
    <xf numFmtId="0" fontId="20" fillId="0" borderId="7" xfId="0" applyNumberFormat="1" applyFont="1" applyBorder="1" applyAlignment="1" applyProtection="1">
      <alignment horizontal="left" vertical="center" wrapText="1"/>
      <protection locked="0"/>
    </xf>
    <xf numFmtId="0" fontId="20" fillId="0" borderId="4" xfId="0" applyNumberFormat="1" applyFont="1" applyBorder="1" applyAlignment="1" applyProtection="1">
      <alignment horizontal="left" vertical="center" wrapText="1"/>
      <protection locked="0"/>
    </xf>
    <xf numFmtId="0" fontId="20" fillId="0" borderId="8" xfId="0" applyNumberFormat="1" applyFont="1" applyBorder="1" applyAlignment="1" applyProtection="1">
      <alignment horizontal="left" vertical="center" wrapText="1"/>
      <protection locked="0"/>
    </xf>
    <xf numFmtId="0" fontId="0" fillId="0" borderId="13" xfId="0" applyNumberFormat="1" applyFont="1" applyBorder="1" applyAlignment="1" applyProtection="1">
      <alignment wrapText="1"/>
      <protection locked="0"/>
    </xf>
    <xf numFmtId="0" fontId="0" fillId="0" borderId="4" xfId="0" applyNumberFormat="1" applyFont="1" applyBorder="1" applyAlignment="1" applyProtection="1">
      <alignment wrapText="1"/>
      <protection locked="0"/>
    </xf>
    <xf numFmtId="0" fontId="0" fillId="0" borderId="8" xfId="0" applyNumberFormat="1" applyFont="1" applyBorder="1" applyAlignment="1" applyProtection="1">
      <alignment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11" fillId="0" borderId="0" xfId="0" applyNumberFormat="1" applyFont="1" applyAlignment="1" applyProtection="1">
      <alignment horizontal="left"/>
      <protection locked="0"/>
    </xf>
    <xf numFmtId="4" fontId="12" fillId="4" borderId="1" xfId="0" applyNumberFormat="1" applyFont="1" applyFill="1" applyBorder="1" applyAlignment="1" applyProtection="1">
      <alignment horizontal="left" vertical="center" wrapText="1"/>
    </xf>
    <xf numFmtId="4" fontId="12" fillId="4" borderId="31" xfId="0" applyNumberFormat="1" applyFont="1" applyFill="1" applyBorder="1" applyAlignment="1" applyProtection="1">
      <alignment horizontal="left" vertical="center" wrapText="1"/>
    </xf>
    <xf numFmtId="0" fontId="24" fillId="4" borderId="1" xfId="0" applyNumberFormat="1" applyFont="1" applyFill="1" applyBorder="1" applyAlignment="1" applyProtection="1">
      <alignment horizontal="left" vertical="center" wrapText="1"/>
    </xf>
    <xf numFmtId="0" fontId="24" fillId="4" borderId="31" xfId="0" applyNumberFormat="1" applyFont="1" applyFill="1" applyBorder="1" applyAlignment="1" applyProtection="1">
      <alignment horizontal="left" vertical="center" wrapText="1"/>
    </xf>
    <xf numFmtId="0" fontId="32" fillId="0" borderId="0" xfId="0" applyFont="1" applyAlignment="1" applyProtection="1">
      <alignment horizontal="center"/>
    </xf>
    <xf numFmtId="0" fontId="14" fillId="0" borderId="0" xfId="0" applyFont="1" applyAlignment="1" applyProtection="1">
      <alignment horizontal="left"/>
    </xf>
    <xf numFmtId="0" fontId="1" fillId="4" borderId="1" xfId="0" applyFont="1" applyFill="1" applyBorder="1" applyAlignment="1" applyProtection="1">
      <alignment horizontal="left" wrapText="1"/>
    </xf>
    <xf numFmtId="0" fontId="1" fillId="4" borderId="31" xfId="0" applyFont="1" applyFill="1" applyBorder="1" applyAlignment="1" applyProtection="1">
      <alignment horizontal="left" wrapText="1"/>
    </xf>
    <xf numFmtId="0" fontId="10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A26"/>
  <sheetViews>
    <sheetView workbookViewId="0">
      <selection activeCell="A24" sqref="A24"/>
    </sheetView>
  </sheetViews>
  <sheetFormatPr defaultRowHeight="15" x14ac:dyDescent="0.25"/>
  <cols>
    <col min="1" max="1" width="59.140625" customWidth="1"/>
    <col min="8" max="8" width="9.140625" customWidth="1"/>
  </cols>
  <sheetData>
    <row r="1" spans="1:1" ht="19.5" thickBot="1" x14ac:dyDescent="0.3">
      <c r="A1" s="20" t="s">
        <v>27</v>
      </c>
    </row>
    <row r="2" spans="1:1" ht="30" x14ac:dyDescent="0.25">
      <c r="A2" s="9" t="s">
        <v>28</v>
      </c>
    </row>
    <row r="3" spans="1:1" ht="30" x14ac:dyDescent="0.25">
      <c r="A3" s="9" t="s">
        <v>29</v>
      </c>
    </row>
    <row r="4" spans="1:1" ht="30" x14ac:dyDescent="0.25">
      <c r="A4" s="9" t="s">
        <v>34</v>
      </c>
    </row>
    <row r="5" spans="1:1" ht="45" x14ac:dyDescent="0.25">
      <c r="A5" s="21" t="s">
        <v>43</v>
      </c>
    </row>
    <row r="6" spans="1:1" ht="30" x14ac:dyDescent="0.25">
      <c r="A6" s="21" t="s">
        <v>64</v>
      </c>
    </row>
    <row r="7" spans="1:1" x14ac:dyDescent="0.25">
      <c r="A7" s="22"/>
    </row>
    <row r="8" spans="1:1" ht="15.75" thickBot="1" x14ac:dyDescent="0.3">
      <c r="A8" s="22"/>
    </row>
    <row r="9" spans="1:1" ht="16.5" thickBot="1" x14ac:dyDescent="0.3">
      <c r="A9" s="23" t="s">
        <v>44</v>
      </c>
    </row>
    <row r="10" spans="1:1" ht="45" x14ac:dyDescent="0.25">
      <c r="A10" s="115" t="s">
        <v>52</v>
      </c>
    </row>
    <row r="11" spans="1:1" ht="30" x14ac:dyDescent="0.25">
      <c r="A11" s="24" t="s">
        <v>45</v>
      </c>
    </row>
    <row r="12" spans="1:1" ht="30" x14ac:dyDescent="0.25">
      <c r="A12" s="30" t="s">
        <v>53</v>
      </c>
    </row>
    <row r="13" spans="1:1" ht="30" x14ac:dyDescent="0.25">
      <c r="A13" s="25" t="s">
        <v>54</v>
      </c>
    </row>
    <row r="14" spans="1:1" x14ac:dyDescent="0.25">
      <c r="A14" s="26"/>
    </row>
    <row r="15" spans="1:1" ht="15.75" thickBot="1" x14ac:dyDescent="0.3"/>
    <row r="16" spans="1:1" ht="16.5" thickBot="1" x14ac:dyDescent="0.3">
      <c r="A16" s="23" t="s">
        <v>46</v>
      </c>
    </row>
    <row r="17" spans="1:1" ht="30" x14ac:dyDescent="0.25">
      <c r="A17" s="27" t="s">
        <v>65</v>
      </c>
    </row>
    <row r="18" spans="1:1" ht="30" x14ac:dyDescent="0.25">
      <c r="A18" s="27" t="s">
        <v>66</v>
      </c>
    </row>
    <row r="19" spans="1:1" ht="30" x14ac:dyDescent="0.25">
      <c r="A19" s="28" t="s">
        <v>47</v>
      </c>
    </row>
    <row r="20" spans="1:1" ht="45" x14ac:dyDescent="0.25">
      <c r="A20" s="28" t="s">
        <v>48</v>
      </c>
    </row>
    <row r="22" spans="1:1" ht="15.75" thickBot="1" x14ac:dyDescent="0.3"/>
    <row r="23" spans="1:1" ht="16.5" thickBot="1" x14ac:dyDescent="0.3">
      <c r="A23" s="23" t="s">
        <v>49</v>
      </c>
    </row>
    <row r="24" spans="1:1" ht="60" x14ac:dyDescent="0.25">
      <c r="A24" s="29" t="s">
        <v>67</v>
      </c>
    </row>
    <row r="25" spans="1:1" ht="90" x14ac:dyDescent="0.25">
      <c r="A25" s="28" t="s">
        <v>50</v>
      </c>
    </row>
    <row r="26" spans="1:1" ht="60" x14ac:dyDescent="0.25">
      <c r="A26" s="28" t="s">
        <v>51</v>
      </c>
    </row>
  </sheetData>
  <sheetProtection algorithmName="SHA-512" hashValue="Rswm6yjQBlfKfQAv7hEKHDgRG4gDKnSoex5povwG+3evXVQVESZ292/J5R4/FbCTGAn4mI1AXqQadWcCr7CAcQ==" saltValue="wSoeR4Ln4LSpEUA22Zba6w==" spinCount="100000" sheet="1" objects="1" scenarios="1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2">
    <pageSetUpPr fitToPage="1"/>
  </sheetPr>
  <dimension ref="A1:E49"/>
  <sheetViews>
    <sheetView workbookViewId="0">
      <selection activeCell="B41" sqref="B41"/>
    </sheetView>
  </sheetViews>
  <sheetFormatPr defaultRowHeight="15" x14ac:dyDescent="0.25"/>
  <cols>
    <col min="1" max="1" width="6.85546875" style="36" customWidth="1"/>
    <col min="2" max="2" width="100.7109375" style="38" customWidth="1"/>
    <col min="3" max="3" width="12.85546875" style="36" customWidth="1"/>
    <col min="4" max="16384" width="9.140625" style="36"/>
  </cols>
  <sheetData>
    <row r="1" spans="2:5" ht="66.75" customHeight="1" x14ac:dyDescent="0.25">
      <c r="B1" s="132" t="s">
        <v>68</v>
      </c>
      <c r="C1" s="133"/>
    </row>
    <row r="2" spans="2:5" ht="18.75" x14ac:dyDescent="0.25">
      <c r="B2" s="134" t="s">
        <v>91</v>
      </c>
      <c r="C2" s="135"/>
    </row>
    <row r="3" spans="2:5" ht="18.75" x14ac:dyDescent="0.3">
      <c r="B3" s="37"/>
    </row>
    <row r="4" spans="2:5" ht="15.75" x14ac:dyDescent="0.25">
      <c r="B4" s="136" t="s">
        <v>0</v>
      </c>
      <c r="C4" s="136"/>
    </row>
    <row r="6" spans="2:5" ht="15.75" x14ac:dyDescent="0.25">
      <c r="B6" s="136" t="s">
        <v>1</v>
      </c>
      <c r="C6" s="136"/>
    </row>
    <row r="8" spans="2:5" ht="15.75" thickBot="1" x14ac:dyDescent="0.3"/>
    <row r="9" spans="2:5" ht="52.5" customHeight="1" thickBot="1" x14ac:dyDescent="0.3">
      <c r="B9" s="55" t="s">
        <v>90</v>
      </c>
      <c r="C9" s="56" t="s">
        <v>2</v>
      </c>
      <c r="E9" s="39"/>
    </row>
    <row r="10" spans="2:5" ht="15.75" x14ac:dyDescent="0.25">
      <c r="B10" s="125" t="s">
        <v>85</v>
      </c>
      <c r="C10" s="40">
        <v>0</v>
      </c>
    </row>
    <row r="11" spans="2:5" ht="15.75" x14ac:dyDescent="0.25">
      <c r="B11" s="118"/>
      <c r="C11" s="41">
        <v>0</v>
      </c>
    </row>
    <row r="12" spans="2:5" ht="15.75" x14ac:dyDescent="0.25">
      <c r="B12" s="118"/>
      <c r="C12" s="41">
        <v>0</v>
      </c>
    </row>
    <row r="13" spans="2:5" ht="15.75" x14ac:dyDescent="0.25">
      <c r="B13" s="118"/>
      <c r="C13" s="41">
        <v>0</v>
      </c>
    </row>
    <row r="14" spans="2:5" ht="15.75" x14ac:dyDescent="0.25">
      <c r="B14" s="118"/>
      <c r="C14" s="41">
        <v>0</v>
      </c>
    </row>
    <row r="15" spans="2:5" ht="15.75" x14ac:dyDescent="0.25">
      <c r="B15" s="118"/>
      <c r="C15" s="41">
        <v>0</v>
      </c>
    </row>
    <row r="16" spans="2:5" ht="16.5" thickBot="1" x14ac:dyDescent="0.3">
      <c r="B16" s="119"/>
      <c r="C16" s="41">
        <v>0</v>
      </c>
    </row>
    <row r="17" spans="1:3" ht="27.75" customHeight="1" thickBot="1" x14ac:dyDescent="0.35">
      <c r="B17" s="57" t="s">
        <v>59</v>
      </c>
      <c r="C17" s="58">
        <f>SUM(C10:C16)</f>
        <v>0</v>
      </c>
    </row>
    <row r="18" spans="1:3" s="42" customFormat="1" ht="27.75" customHeight="1" thickBot="1" x14ac:dyDescent="0.35">
      <c r="B18" s="43"/>
      <c r="C18" s="44"/>
    </row>
    <row r="19" spans="1:3" ht="64.5" thickBot="1" x14ac:dyDescent="0.3">
      <c r="B19" s="59" t="s">
        <v>84</v>
      </c>
      <c r="C19" s="56" t="s">
        <v>2</v>
      </c>
    </row>
    <row r="20" spans="1:3" ht="15.75" x14ac:dyDescent="0.25">
      <c r="B20" s="126" t="s">
        <v>86</v>
      </c>
      <c r="C20" s="45">
        <v>0</v>
      </c>
    </row>
    <row r="21" spans="1:3" ht="15.75" x14ac:dyDescent="0.25">
      <c r="B21" s="127" t="s">
        <v>87</v>
      </c>
      <c r="C21" s="41">
        <v>0</v>
      </c>
    </row>
    <row r="22" spans="1:3" ht="15.75" x14ac:dyDescent="0.25">
      <c r="B22" s="128" t="s">
        <v>88</v>
      </c>
      <c r="C22" s="41">
        <v>0</v>
      </c>
    </row>
    <row r="23" spans="1:3" ht="15.75" x14ac:dyDescent="0.25">
      <c r="B23" s="127" t="s">
        <v>89</v>
      </c>
      <c r="C23" s="41">
        <v>0</v>
      </c>
    </row>
    <row r="24" spans="1:3" ht="15.75" x14ac:dyDescent="0.25">
      <c r="B24" s="120"/>
      <c r="C24" s="41">
        <v>0</v>
      </c>
    </row>
    <row r="25" spans="1:3" ht="15.75" x14ac:dyDescent="0.25">
      <c r="B25" s="120"/>
      <c r="C25" s="41">
        <v>0</v>
      </c>
    </row>
    <row r="26" spans="1:3" ht="15.75" x14ac:dyDescent="0.25">
      <c r="B26" s="121"/>
      <c r="C26" s="41">
        <v>0</v>
      </c>
    </row>
    <row r="27" spans="1:3" ht="16.5" thickBot="1" x14ac:dyDescent="0.3">
      <c r="B27" s="121"/>
      <c r="C27" s="46">
        <v>0</v>
      </c>
    </row>
    <row r="28" spans="1:3" ht="19.5" thickBot="1" x14ac:dyDescent="0.35">
      <c r="B28" s="60" t="s">
        <v>58</v>
      </c>
      <c r="C28" s="58">
        <f>SUM(C20:C27)</f>
        <v>0</v>
      </c>
    </row>
    <row r="29" spans="1:3" ht="19.5" thickBot="1" x14ac:dyDescent="0.35">
      <c r="A29" s="47"/>
      <c r="B29" s="48"/>
      <c r="C29" s="49"/>
    </row>
    <row r="30" spans="1:3" ht="42.75" thickBot="1" x14ac:dyDescent="0.3">
      <c r="B30" s="61" t="s">
        <v>94</v>
      </c>
      <c r="C30" s="56" t="s">
        <v>2</v>
      </c>
    </row>
    <row r="31" spans="1:3" ht="15.75" x14ac:dyDescent="0.25">
      <c r="B31" s="122"/>
      <c r="C31" s="41">
        <v>0</v>
      </c>
    </row>
    <row r="32" spans="1:3" ht="15.75" x14ac:dyDescent="0.25">
      <c r="B32" s="123"/>
      <c r="C32" s="41">
        <v>0</v>
      </c>
    </row>
    <row r="33" spans="2:4" ht="15.75" x14ac:dyDescent="0.25">
      <c r="B33" s="124"/>
      <c r="C33" s="41">
        <v>0</v>
      </c>
    </row>
    <row r="34" spans="2:4" ht="16.5" thickBot="1" x14ac:dyDescent="0.3">
      <c r="B34" s="124"/>
      <c r="C34" s="41">
        <v>0</v>
      </c>
    </row>
    <row r="35" spans="2:4" ht="19.5" thickBot="1" x14ac:dyDescent="0.35">
      <c r="B35" s="62" t="s">
        <v>96</v>
      </c>
      <c r="C35" s="58">
        <f>SUM(C31:C34)</f>
        <v>0</v>
      </c>
    </row>
    <row r="36" spans="2:4" ht="16.5" customHeight="1" thickBot="1" x14ac:dyDescent="0.3">
      <c r="B36" s="50"/>
      <c r="C36" s="51"/>
      <c r="D36" s="47"/>
    </row>
    <row r="37" spans="2:4" ht="42" customHeight="1" thickBot="1" x14ac:dyDescent="0.35">
      <c r="B37" s="63" t="s">
        <v>95</v>
      </c>
      <c r="C37" s="56" t="s">
        <v>2</v>
      </c>
    </row>
    <row r="38" spans="2:4" ht="15.75" customHeight="1" x14ac:dyDescent="0.25">
      <c r="B38" s="129"/>
      <c r="C38" s="41">
        <v>0</v>
      </c>
    </row>
    <row r="39" spans="2:4" ht="15.75" customHeight="1" x14ac:dyDescent="0.25">
      <c r="B39" s="130"/>
      <c r="C39" s="41">
        <v>0</v>
      </c>
    </row>
    <row r="40" spans="2:4" ht="15.75" customHeight="1" thickBot="1" x14ac:dyDescent="0.3">
      <c r="B40" s="131"/>
      <c r="C40" s="41">
        <v>0</v>
      </c>
    </row>
    <row r="41" spans="2:4" s="52" customFormat="1" ht="19.5" thickBot="1" x14ac:dyDescent="0.35">
      <c r="B41" s="64" t="s">
        <v>97</v>
      </c>
      <c r="C41" s="58">
        <f>SUM(C38:C40)</f>
        <v>0</v>
      </c>
    </row>
    <row r="42" spans="2:4" ht="15.75" thickBot="1" x14ac:dyDescent="0.3">
      <c r="C42" s="53"/>
    </row>
    <row r="43" spans="2:4" ht="19.5" thickBot="1" x14ac:dyDescent="0.35">
      <c r="B43" s="64" t="s">
        <v>56</v>
      </c>
      <c r="C43" s="58">
        <f>C17+C28+C35+C41</f>
        <v>0</v>
      </c>
    </row>
    <row r="44" spans="2:4" ht="21.75" thickBot="1" x14ac:dyDescent="0.4">
      <c r="B44" s="54"/>
      <c r="C44" s="47"/>
    </row>
    <row r="45" spans="2:4" ht="19.5" thickBot="1" x14ac:dyDescent="0.35">
      <c r="B45" s="64" t="s">
        <v>57</v>
      </c>
      <c r="C45" s="58" t="e">
        <f>(C17+C41)/(C17+C35+C41)</f>
        <v>#DIV/0!</v>
      </c>
    </row>
    <row r="46" spans="2:4" ht="21" x14ac:dyDescent="0.35">
      <c r="B46" s="54"/>
      <c r="C46" s="47"/>
    </row>
    <row r="48" spans="2:4" x14ac:dyDescent="0.25">
      <c r="B48" s="31" t="s">
        <v>3</v>
      </c>
      <c r="C48" s="33" t="s">
        <v>55</v>
      </c>
    </row>
    <row r="49" spans="2:3" ht="30" x14ac:dyDescent="0.25">
      <c r="B49" s="114" t="s">
        <v>81</v>
      </c>
      <c r="C49" s="33" t="s">
        <v>5</v>
      </c>
    </row>
  </sheetData>
  <mergeCells count="4">
    <mergeCell ref="B1:C1"/>
    <mergeCell ref="B2:C2"/>
    <mergeCell ref="B4:C4"/>
    <mergeCell ref="B6:C6"/>
  </mergeCells>
  <pageMargins left="1.0629921259842521" right="0.70866141732283472" top="0.59055118110236227" bottom="0.39370078740157483" header="0.31496062992125984" footer="0.31496062992125984"/>
  <pageSetup paperSize="9" scale="68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3">
    <pageSetUpPr fitToPage="1"/>
  </sheetPr>
  <dimension ref="A1:D33"/>
  <sheetViews>
    <sheetView zoomScaleNormal="100" workbookViewId="0">
      <selection activeCell="D10" sqref="D10"/>
    </sheetView>
  </sheetViews>
  <sheetFormatPr defaultRowHeight="15" x14ac:dyDescent="0.25"/>
  <cols>
    <col min="1" max="1" width="51.7109375" style="36" customWidth="1"/>
    <col min="2" max="2" width="25.7109375" style="36" customWidth="1"/>
    <col min="3" max="3" width="20.85546875" style="36" bestFit="1" customWidth="1"/>
    <col min="4" max="16384" width="9.140625" style="36"/>
  </cols>
  <sheetData>
    <row r="1" spans="1:4" ht="36" x14ac:dyDescent="0.55000000000000004">
      <c r="A1" s="141" t="s">
        <v>36</v>
      </c>
      <c r="B1" s="141"/>
      <c r="C1" s="65"/>
    </row>
    <row r="2" spans="1:4" ht="26.25" x14ac:dyDescent="0.4">
      <c r="A2" s="102"/>
      <c r="B2" s="102"/>
      <c r="C2" s="65"/>
    </row>
    <row r="3" spans="1:4" x14ac:dyDescent="0.25">
      <c r="A3" s="142" t="s">
        <v>92</v>
      </c>
      <c r="B3" s="142"/>
      <c r="C3" s="66"/>
    </row>
    <row r="4" spans="1:4" ht="15.75" thickBot="1" x14ac:dyDescent="0.3">
      <c r="A4" s="103"/>
      <c r="B4" s="103"/>
      <c r="C4" s="66"/>
    </row>
    <row r="5" spans="1:4" ht="36.75" customHeight="1" thickBot="1" x14ac:dyDescent="0.3">
      <c r="A5" s="77" t="s">
        <v>60</v>
      </c>
      <c r="B5" s="67" t="s">
        <v>62</v>
      </c>
      <c r="C5" s="66"/>
    </row>
    <row r="6" spans="1:4" ht="19.5" thickBot="1" x14ac:dyDescent="0.35">
      <c r="A6" s="104"/>
      <c r="B6" s="105"/>
      <c r="C6" s="68"/>
    </row>
    <row r="7" spans="1:4" ht="19.5" thickBot="1" x14ac:dyDescent="0.35">
      <c r="A7" s="143" t="s">
        <v>12</v>
      </c>
      <c r="B7" s="144"/>
      <c r="C7" s="69"/>
      <c r="D7" s="70"/>
    </row>
    <row r="8" spans="1:4" ht="79.5" customHeight="1" thickBot="1" x14ac:dyDescent="0.3">
      <c r="A8" s="139" t="s">
        <v>37</v>
      </c>
      <c r="B8" s="140"/>
    </row>
    <row r="9" spans="1:4" ht="38.1" customHeight="1" x14ac:dyDescent="0.25">
      <c r="A9" s="101" t="s">
        <v>79</v>
      </c>
      <c r="B9" s="34">
        <v>0</v>
      </c>
    </row>
    <row r="10" spans="1:4" ht="38.1" customHeight="1" x14ac:dyDescent="0.25">
      <c r="A10" s="106" t="s">
        <v>82</v>
      </c>
      <c r="B10" s="17">
        <v>0</v>
      </c>
    </row>
    <row r="11" spans="1:4" ht="38.1" customHeight="1" x14ac:dyDescent="0.25">
      <c r="A11" s="106" t="s">
        <v>70</v>
      </c>
      <c r="B11" s="17">
        <v>0</v>
      </c>
    </row>
    <row r="12" spans="1:4" ht="38.1" customHeight="1" thickBot="1" x14ac:dyDescent="0.3">
      <c r="A12" s="107" t="s">
        <v>38</v>
      </c>
      <c r="B12" s="18">
        <v>0</v>
      </c>
    </row>
    <row r="13" spans="1:4" ht="19.5" thickBot="1" x14ac:dyDescent="0.3">
      <c r="A13" s="19" t="s">
        <v>69</v>
      </c>
      <c r="B13" s="97">
        <f>IF(B5="dle položkového rozpočtu",'Výpočtový list'!F9,'Výpočtový list'!F12)</f>
        <v>0</v>
      </c>
    </row>
    <row r="14" spans="1:4" x14ac:dyDescent="0.25">
      <c r="A14" s="71"/>
      <c r="B14" s="72"/>
      <c r="C14" s="72"/>
    </row>
    <row r="15" spans="1:4" ht="15.75" thickBot="1" x14ac:dyDescent="0.3">
      <c r="A15" s="71"/>
      <c r="B15" s="72"/>
      <c r="C15" s="72"/>
    </row>
    <row r="16" spans="1:4" ht="19.5" thickBot="1" x14ac:dyDescent="0.3">
      <c r="A16" s="137" t="s">
        <v>11</v>
      </c>
      <c r="B16" s="138"/>
    </row>
    <row r="17" spans="1:2" x14ac:dyDescent="0.25">
      <c r="A17" s="108" t="s">
        <v>39</v>
      </c>
      <c r="B17" s="10">
        <v>0</v>
      </c>
    </row>
    <row r="18" spans="1:2" x14ac:dyDescent="0.25">
      <c r="A18" s="109" t="s">
        <v>78</v>
      </c>
      <c r="B18" s="11">
        <v>0</v>
      </c>
    </row>
    <row r="19" spans="1:2" x14ac:dyDescent="0.25">
      <c r="A19" s="110" t="s">
        <v>40</v>
      </c>
      <c r="B19" s="11">
        <v>0</v>
      </c>
    </row>
    <row r="20" spans="1:2" ht="25.5" x14ac:dyDescent="0.25">
      <c r="A20" s="111" t="s">
        <v>80</v>
      </c>
      <c r="B20" s="11">
        <v>0</v>
      </c>
    </row>
    <row r="21" spans="1:2" ht="39" thickBot="1" x14ac:dyDescent="0.3">
      <c r="A21" s="112" t="s">
        <v>93</v>
      </c>
      <c r="B21" s="11">
        <v>0</v>
      </c>
    </row>
    <row r="22" spans="1:2" ht="26.25" thickBot="1" x14ac:dyDescent="0.3">
      <c r="A22" s="113" t="s">
        <v>72</v>
      </c>
      <c r="B22" s="98">
        <f>IF(B5="dle položkového rozpočtu",0,'Výpočtový list'!F15)</f>
        <v>0</v>
      </c>
    </row>
    <row r="23" spans="1:2" ht="19.5" thickBot="1" x14ac:dyDescent="0.3">
      <c r="A23" s="100" t="s">
        <v>71</v>
      </c>
      <c r="B23" s="12">
        <f>SUM(B17:B22)</f>
        <v>0</v>
      </c>
    </row>
    <row r="24" spans="1:2" x14ac:dyDescent="0.25">
      <c r="A24" s="13"/>
      <c r="B24" s="14"/>
    </row>
    <row r="25" spans="1:2" ht="15.75" thickBot="1" x14ac:dyDescent="0.3">
      <c r="A25" s="15"/>
      <c r="B25" s="14"/>
    </row>
    <row r="26" spans="1:2" ht="19.5" thickBot="1" x14ac:dyDescent="0.3">
      <c r="A26" s="78" t="s">
        <v>35</v>
      </c>
      <c r="B26" s="16">
        <f>B13+B23</f>
        <v>0</v>
      </c>
    </row>
    <row r="27" spans="1:2" ht="19.5" x14ac:dyDescent="0.25">
      <c r="A27" s="73"/>
      <c r="B27" s="74"/>
    </row>
    <row r="28" spans="1:2" ht="19.5" x14ac:dyDescent="0.25">
      <c r="A28" s="73"/>
      <c r="B28" s="74"/>
    </row>
    <row r="29" spans="1:2" ht="19.5" x14ac:dyDescent="0.25">
      <c r="A29" s="73"/>
      <c r="B29" s="74"/>
    </row>
    <row r="30" spans="1:2" x14ac:dyDescent="0.25">
      <c r="A30" s="75"/>
      <c r="B30" s="75"/>
    </row>
    <row r="31" spans="1:2" x14ac:dyDescent="0.25">
      <c r="A31" s="31" t="s">
        <v>3</v>
      </c>
      <c r="B31" s="32" t="s">
        <v>55</v>
      </c>
    </row>
    <row r="32" spans="1:2" ht="30" x14ac:dyDescent="0.25">
      <c r="A32" s="114" t="s">
        <v>81</v>
      </c>
      <c r="B32" s="32" t="s">
        <v>5</v>
      </c>
    </row>
    <row r="33" spans="1:1" x14ac:dyDescent="0.25">
      <c r="A33" s="76"/>
    </row>
  </sheetData>
  <sheetProtection algorithmName="SHA-512" hashValue="FOEphc5BuDeegzDTDchIANulypXkX3FKBRuzcMAXTqZuN8uNkGKts3N5FBRCU7tYxsqBYwg5WvpuOWKSyFZCuA==" saltValue="rEtePn+DJTq1iBt9efY63w==" spinCount="100000" sheet="1" objects="1" scenarios="1"/>
  <mergeCells count="5">
    <mergeCell ref="A16:B16"/>
    <mergeCell ref="A8:B8"/>
    <mergeCell ref="A1:B1"/>
    <mergeCell ref="A3:B3"/>
    <mergeCell ref="A7:B7"/>
  </mergeCells>
  <pageMargins left="0.7" right="0.7" top="0.78740157499999996" bottom="0.78740157499999996" header="0.3" footer="0.3"/>
  <pageSetup paperSize="9" scale="94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'Výpočtový list'!$B$3:$B$4</xm:f>
          </x14:formula1>
          <xm:sqref>B5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4">
    <pageSetUpPr fitToPage="1"/>
  </sheetPr>
  <dimension ref="A1:D33"/>
  <sheetViews>
    <sheetView tabSelected="1" topLeftCell="A4" workbookViewId="0">
      <selection activeCell="F16" sqref="F16"/>
    </sheetView>
  </sheetViews>
  <sheetFormatPr defaultRowHeight="15" x14ac:dyDescent="0.25"/>
  <cols>
    <col min="1" max="1" width="58.28515625" style="38" customWidth="1"/>
    <col min="2" max="2" width="37.5703125" style="36" customWidth="1"/>
    <col min="3" max="16384" width="9.140625" style="36"/>
  </cols>
  <sheetData>
    <row r="1" spans="1:4" ht="36" x14ac:dyDescent="0.25">
      <c r="A1" s="145" t="s">
        <v>30</v>
      </c>
      <c r="B1" s="146"/>
    </row>
    <row r="2" spans="1:4" ht="15.75" customHeight="1" x14ac:dyDescent="0.25">
      <c r="A2" s="79"/>
      <c r="B2" s="32"/>
    </row>
    <row r="3" spans="1:4" ht="15.75" customHeight="1" x14ac:dyDescent="0.25">
      <c r="A3" s="79"/>
      <c r="B3" s="32"/>
    </row>
    <row r="4" spans="1:4" ht="18.75" x14ac:dyDescent="0.25">
      <c r="A4" s="134" t="s">
        <v>91</v>
      </c>
      <c r="B4" s="135"/>
    </row>
    <row r="5" spans="1:4" ht="18.75" x14ac:dyDescent="0.25">
      <c r="A5" s="80"/>
      <c r="B5" s="81"/>
    </row>
    <row r="6" spans="1:4" ht="15.75" customHeight="1" x14ac:dyDescent="0.3">
      <c r="A6" s="37"/>
    </row>
    <row r="7" spans="1:4" ht="15.75" x14ac:dyDescent="0.25">
      <c r="A7" s="82" t="s">
        <v>0</v>
      </c>
    </row>
    <row r="8" spans="1:4" ht="15.75" x14ac:dyDescent="0.25">
      <c r="A8" s="82"/>
    </row>
    <row r="10" spans="1:4" ht="15.75" x14ac:dyDescent="0.25">
      <c r="A10" s="82" t="s">
        <v>1</v>
      </c>
    </row>
    <row r="11" spans="1:4" ht="15.75" x14ac:dyDescent="0.25">
      <c r="A11" s="82"/>
    </row>
    <row r="12" spans="1:4" ht="15.75" x14ac:dyDescent="0.25">
      <c r="A12" s="82"/>
    </row>
    <row r="13" spans="1:4" ht="15.75" x14ac:dyDescent="0.25">
      <c r="A13" s="82"/>
    </row>
    <row r="14" spans="1:4" ht="15.75" customHeight="1" thickBot="1" x14ac:dyDescent="0.3"/>
    <row r="15" spans="1:4" ht="37.5" customHeight="1" x14ac:dyDescent="0.25">
      <c r="A15" s="88" t="s">
        <v>24</v>
      </c>
      <c r="B15" s="89" t="s">
        <v>19</v>
      </c>
    </row>
    <row r="16" spans="1:4" ht="35.1" customHeight="1" x14ac:dyDescent="0.25">
      <c r="A16" s="90" t="s">
        <v>98</v>
      </c>
      <c r="B16" s="83"/>
      <c r="D16" s="39"/>
    </row>
    <row r="17" spans="1:2" ht="35.1" customHeight="1" x14ac:dyDescent="0.25">
      <c r="A17" s="91" t="s">
        <v>99</v>
      </c>
      <c r="B17" s="84"/>
    </row>
    <row r="18" spans="1:2" ht="35.1" customHeight="1" x14ac:dyDescent="0.25">
      <c r="A18" s="91" t="s">
        <v>31</v>
      </c>
      <c r="B18" s="117">
        <v>0</v>
      </c>
    </row>
    <row r="19" spans="1:2" ht="35.1" customHeight="1" thickBot="1" x14ac:dyDescent="0.3">
      <c r="A19" s="92" t="s">
        <v>42</v>
      </c>
      <c r="B19" s="116">
        <f>'Tabulka podlahových ploch'!C17</f>
        <v>0</v>
      </c>
    </row>
    <row r="20" spans="1:2" ht="15.75" x14ac:dyDescent="0.25">
      <c r="A20" s="85"/>
      <c r="B20" s="86"/>
    </row>
    <row r="21" spans="1:2" ht="16.5" thickBot="1" x14ac:dyDescent="0.3">
      <c r="A21" s="85"/>
      <c r="B21" s="86"/>
    </row>
    <row r="22" spans="1:2" ht="35.1" customHeight="1" x14ac:dyDescent="0.25">
      <c r="A22" s="93" t="s">
        <v>32</v>
      </c>
      <c r="B22" s="95">
        <f>'Výpočtový list'!B41</f>
        <v>0</v>
      </c>
    </row>
    <row r="23" spans="1:2" ht="35.1" customHeight="1" x14ac:dyDescent="0.25">
      <c r="A23" s="94" t="s">
        <v>41</v>
      </c>
      <c r="B23" s="96">
        <f>'Výpočtový list'!B50</f>
        <v>0</v>
      </c>
    </row>
    <row r="24" spans="1:2" ht="35.1" customHeight="1" x14ac:dyDescent="0.25">
      <c r="A24" s="91" t="s">
        <v>69</v>
      </c>
      <c r="B24" s="99">
        <f>'Členění nákladů'!B13</f>
        <v>0</v>
      </c>
    </row>
    <row r="25" spans="1:2" s="42" customFormat="1" ht="35.1" customHeight="1" thickBot="1" x14ac:dyDescent="0.3">
      <c r="A25" s="92" t="s">
        <v>13</v>
      </c>
      <c r="B25" s="87">
        <v>0</v>
      </c>
    </row>
    <row r="26" spans="1:2" ht="15.75" customHeight="1" x14ac:dyDescent="0.35">
      <c r="A26" s="54"/>
      <c r="B26" s="47"/>
    </row>
    <row r="27" spans="1:2" ht="15.75" customHeight="1" x14ac:dyDescent="0.35">
      <c r="A27" s="54"/>
      <c r="B27" s="47"/>
    </row>
    <row r="28" spans="1:2" ht="15.75" customHeight="1" x14ac:dyDescent="0.35">
      <c r="A28" s="54"/>
      <c r="B28" s="47"/>
    </row>
    <row r="29" spans="1:2" ht="15.75" customHeight="1" x14ac:dyDescent="0.35">
      <c r="A29" s="54"/>
      <c r="B29" s="47"/>
    </row>
    <row r="30" spans="1:2" ht="15.75" customHeight="1" x14ac:dyDescent="0.35">
      <c r="A30" s="54"/>
      <c r="B30" s="47"/>
    </row>
    <row r="32" spans="1:2" x14ac:dyDescent="0.25">
      <c r="A32" s="31" t="s">
        <v>3</v>
      </c>
      <c r="B32" s="32" t="s">
        <v>4</v>
      </c>
    </row>
    <row r="33" spans="1:2" ht="30" x14ac:dyDescent="0.25">
      <c r="A33" s="114" t="s">
        <v>81</v>
      </c>
      <c r="B33" s="32" t="s">
        <v>5</v>
      </c>
    </row>
  </sheetData>
  <sheetProtection algorithmName="SHA-512" hashValue="1tDqoKMEf+z8+NnxNPjw6YcjEPP6UvAM9iIjNHhAXchZ/e/hhZIXHQfp6FtCx9Q/FAsr220aUbno0H8i3fYMyA==" saltValue="2xNXpD9/XRlLmVZiWhz0JQ==" spinCount="100000" sheet="1" objects="1" scenarios="1"/>
  <mergeCells count="2">
    <mergeCell ref="A1:B1"/>
    <mergeCell ref="A4:B4"/>
  </mergeCells>
  <pageMargins left="1.0629921259842521" right="0.70866141732283472" top="0.59055118110236227" bottom="0.39370078740157483" header="0.31496062992125984" footer="0.31496062992125984"/>
  <pageSetup paperSize="9" scale="86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'Výpočtový list'!$B$15:$B$16</xm:f>
          </x14:formula1>
          <xm:sqref>B17</xm:sqref>
        </x14:dataValidation>
        <x14:dataValidation type="list" allowBlank="1" showInputMessage="1" showErrorMessage="1">
          <x14:formula1>
            <xm:f>'Výpočtový list'!$B$7:$B$11</xm:f>
          </x14:formula1>
          <xm:sqref>B16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B1:F50"/>
  <sheetViews>
    <sheetView workbookViewId="0">
      <selection activeCell="E43" sqref="E43"/>
    </sheetView>
  </sheetViews>
  <sheetFormatPr defaultRowHeight="15" x14ac:dyDescent="0.25"/>
  <cols>
    <col min="2" max="2" width="61.85546875" bestFit="1" customWidth="1"/>
    <col min="3" max="3" width="9.5703125" bestFit="1" customWidth="1"/>
    <col min="6" max="6" width="55.42578125" bestFit="1" customWidth="1"/>
  </cols>
  <sheetData>
    <row r="1" spans="2:6" ht="15.75" thickBot="1" x14ac:dyDescent="0.3"/>
    <row r="2" spans="2:6" x14ac:dyDescent="0.25">
      <c r="B2" s="35" t="s">
        <v>61</v>
      </c>
      <c r="F2" s="35" t="s">
        <v>73</v>
      </c>
    </row>
    <row r="3" spans="2:6" x14ac:dyDescent="0.25">
      <c r="B3" s="1" t="s">
        <v>62</v>
      </c>
      <c r="F3" s="1" t="e">
        <f>'Tabulka podlahových ploch'!C45</f>
        <v>#DIV/0!</v>
      </c>
    </row>
    <row r="4" spans="2:6" ht="15.75" thickBot="1" x14ac:dyDescent="0.3">
      <c r="B4" s="1" t="s">
        <v>63</v>
      </c>
    </row>
    <row r="5" spans="2:6" ht="15.75" thickBot="1" x14ac:dyDescent="0.3">
      <c r="F5" s="35" t="s">
        <v>74</v>
      </c>
    </row>
    <row r="6" spans="2:6" ht="15.75" thickBot="1" x14ac:dyDescent="0.3">
      <c r="B6" s="5" t="s">
        <v>22</v>
      </c>
      <c r="F6" s="1" t="e">
        <f>1-F3</f>
        <v>#DIV/0!</v>
      </c>
    </row>
    <row r="7" spans="2:6" ht="15.75" thickBot="1" x14ac:dyDescent="0.3">
      <c r="B7" s="4" t="s">
        <v>16</v>
      </c>
    </row>
    <row r="8" spans="2:6" x14ac:dyDescent="0.25">
      <c r="B8" s="1" t="s">
        <v>15</v>
      </c>
      <c r="F8" s="35" t="s">
        <v>75</v>
      </c>
    </row>
    <row r="9" spans="2:6" x14ac:dyDescent="0.25">
      <c r="B9" s="1" t="s">
        <v>20</v>
      </c>
      <c r="F9" s="8">
        <f>SUM('Členění nákladů'!B9:B12)</f>
        <v>0</v>
      </c>
    </row>
    <row r="10" spans="2:6" ht="15.75" thickBot="1" x14ac:dyDescent="0.3">
      <c r="B10" s="1" t="s">
        <v>14</v>
      </c>
    </row>
    <row r="11" spans="2:6" x14ac:dyDescent="0.25">
      <c r="B11" s="1" t="s">
        <v>83</v>
      </c>
      <c r="F11" s="35" t="s">
        <v>76</v>
      </c>
    </row>
    <row r="12" spans="2:6" x14ac:dyDescent="0.25">
      <c r="F12" s="8" t="e">
        <f>F9*F3</f>
        <v>#DIV/0!</v>
      </c>
    </row>
    <row r="13" spans="2:6" ht="15.75" thickBot="1" x14ac:dyDescent="0.3"/>
    <row r="14" spans="2:6" ht="15.75" thickBot="1" x14ac:dyDescent="0.3">
      <c r="B14" s="5" t="s">
        <v>23</v>
      </c>
      <c r="F14" s="35" t="s">
        <v>77</v>
      </c>
    </row>
    <row r="15" spans="2:6" x14ac:dyDescent="0.25">
      <c r="B15" s="1" t="s">
        <v>17</v>
      </c>
      <c r="F15" s="8" t="e">
        <f>F9*F6</f>
        <v>#DIV/0!</v>
      </c>
    </row>
    <row r="16" spans="2:6" x14ac:dyDescent="0.25">
      <c r="B16" s="1" t="s">
        <v>18</v>
      </c>
    </row>
    <row r="18" spans="2:3" ht="15.75" thickBot="1" x14ac:dyDescent="0.3"/>
    <row r="19" spans="2:3" ht="17.25" customHeight="1" thickBot="1" x14ac:dyDescent="0.3">
      <c r="B19" s="5" t="s">
        <v>9</v>
      </c>
      <c r="C19" s="5"/>
    </row>
    <row r="20" spans="2:3" x14ac:dyDescent="0.25">
      <c r="B20" s="1" t="s">
        <v>16</v>
      </c>
      <c r="C20" s="7">
        <v>32989</v>
      </c>
    </row>
    <row r="21" spans="2:3" x14ac:dyDescent="0.25">
      <c r="B21" s="1" t="s">
        <v>15</v>
      </c>
      <c r="C21" s="7">
        <v>29307</v>
      </c>
    </row>
    <row r="22" spans="2:3" x14ac:dyDescent="0.25">
      <c r="B22" s="1" t="s">
        <v>20</v>
      </c>
      <c r="C22" s="7">
        <v>29307</v>
      </c>
    </row>
    <row r="23" spans="2:3" x14ac:dyDescent="0.25">
      <c r="B23" s="1" t="s">
        <v>14</v>
      </c>
      <c r="C23" s="7">
        <v>29307</v>
      </c>
    </row>
    <row r="24" spans="2:3" x14ac:dyDescent="0.25">
      <c r="B24" s="1" t="s">
        <v>83</v>
      </c>
      <c r="C24" s="7">
        <v>16494.5</v>
      </c>
    </row>
    <row r="25" spans="2:3" x14ac:dyDescent="0.25">
      <c r="B25" s="1" t="s">
        <v>6</v>
      </c>
      <c r="C25" s="7">
        <v>32989</v>
      </c>
    </row>
    <row r="29" spans="2:3" ht="15.75" thickBot="1" x14ac:dyDescent="0.3"/>
    <row r="30" spans="2:3" ht="15.75" thickBot="1" x14ac:dyDescent="0.3">
      <c r="B30" s="5" t="s">
        <v>21</v>
      </c>
    </row>
    <row r="31" spans="2:3" x14ac:dyDescent="0.25">
      <c r="B31" s="6" t="s">
        <v>7</v>
      </c>
    </row>
    <row r="32" spans="2:3" x14ac:dyDescent="0.25">
      <c r="B32" s="2">
        <f>'Výpočet dotace'!B16</f>
        <v>0</v>
      </c>
    </row>
    <row r="34" spans="2:2" ht="15" customHeight="1" x14ac:dyDescent="0.25">
      <c r="B34" s="6" t="s">
        <v>8</v>
      </c>
    </row>
    <row r="35" spans="2:2" x14ac:dyDescent="0.25">
      <c r="B35" s="2">
        <f>'Tabulka podlahových ploch'!C17</f>
        <v>0</v>
      </c>
    </row>
    <row r="37" spans="2:2" ht="17.25" x14ac:dyDescent="0.25">
      <c r="B37" s="3" t="s">
        <v>9</v>
      </c>
    </row>
    <row r="38" spans="2:2" x14ac:dyDescent="0.25">
      <c r="B38" s="7">
        <f>IF('Výpočet dotace'!B16="k) 1. novostavba",C20,(IF('Výpočet dotace'!B16="k) 2. stavební úprava prostor určených k jiným účelům než k bydlení",C21,IF('Výpočet dotace'!B16="k) 3. nástavba nebo přístavba",C22,IF('Výpočet dotace'!B16="k) 4. stavební úprava bytového domu nezpůsobilého k bydlení",C23,IF('Výpočet dotace'!B16="l) modernizace",C24,IF('Výpočet dotace'!B16="j) koupě",C25,0)))))))</f>
        <v>0</v>
      </c>
    </row>
    <row r="40" spans="2:2" x14ac:dyDescent="0.25">
      <c r="B40" s="3" t="s">
        <v>10</v>
      </c>
    </row>
    <row r="41" spans="2:2" x14ac:dyDescent="0.25">
      <c r="B41" s="8">
        <f>B35*B38</f>
        <v>0</v>
      </c>
    </row>
    <row r="43" spans="2:2" x14ac:dyDescent="0.25">
      <c r="B43" s="3" t="s">
        <v>25</v>
      </c>
    </row>
    <row r="44" spans="2:2" x14ac:dyDescent="0.25">
      <c r="B44" s="7">
        <f>500000-'Výpočet dotace'!B18</f>
        <v>500000</v>
      </c>
    </row>
    <row r="46" spans="2:2" x14ac:dyDescent="0.25">
      <c r="B46" s="3" t="s">
        <v>26</v>
      </c>
    </row>
    <row r="47" spans="2:2" x14ac:dyDescent="0.25">
      <c r="B47" s="8">
        <f>B44*25.73</f>
        <v>12865000</v>
      </c>
    </row>
    <row r="49" spans="2:2" x14ac:dyDescent="0.25">
      <c r="B49" s="3" t="s">
        <v>33</v>
      </c>
    </row>
    <row r="50" spans="2:2" x14ac:dyDescent="0.25">
      <c r="B50" s="8">
        <f>IF(B47&gt;B41,B41,B47)</f>
        <v>0</v>
      </c>
    </row>
  </sheetData>
  <sheetProtection algorithmName="SHA-512" hashValue="eJM8qT0YAvo+yEMTPwVolPPrzGxq8KxaFPPSHcttvQYuLYEcap5kkDQsuzrJbRchXQNTrREN/ib2+OX1x7HByA==" saltValue="/96+kfjgZKXjI6B1D1fk2w==" spinCount="100000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2</vt:i4>
      </vt:variant>
    </vt:vector>
  </HeadingPairs>
  <TitlesOfParts>
    <vt:vector size="6" baseType="lpstr">
      <vt:lpstr>Pokyny pro vyplnění</vt:lpstr>
      <vt:lpstr>Tabulka podlahových ploch</vt:lpstr>
      <vt:lpstr>Členění nákladů</vt:lpstr>
      <vt:lpstr>Výpočet dotace</vt:lpstr>
      <vt:lpstr>'Tabulka podlahových ploch'!Oblast_tisku</vt:lpstr>
      <vt:lpstr>'Výpočet dotace'!Oblast_tisku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Vinter</dc:creator>
  <cp:lastModifiedBy>Michal Vinter</cp:lastModifiedBy>
  <cp:lastPrinted>2019-08-13T07:59:11Z</cp:lastPrinted>
  <dcterms:created xsi:type="dcterms:W3CDTF">2019-03-21T11:00:33Z</dcterms:created>
  <dcterms:modified xsi:type="dcterms:W3CDTF">2019-09-05T12:32:16Z</dcterms:modified>
</cp:coreProperties>
</file>