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codeName="ThisWorkbook"/>
  <mc:AlternateContent xmlns:mc="http://schemas.openxmlformats.org/markup-compatibility/2006">
    <mc:Choice Requires="x15">
      <x15ac:absPath xmlns:x15ac="http://schemas.microsoft.com/office/spreadsheetml/2010/11/ac" url="C:\Users\mvinter\Downloads\123\"/>
    </mc:Choice>
  </mc:AlternateContent>
  <xr:revisionPtr revIDLastSave="0" documentId="8_{E7486F01-A6F6-469A-8CB5-0AA10DC32947}" xr6:coauthVersionLast="36" xr6:coauthVersionMax="36" xr10:uidLastSave="{00000000-0000-0000-0000-000000000000}"/>
  <bookViews>
    <workbookView xWindow="0" yWindow="0" windowWidth="28800" windowHeight="14025" xr2:uid="{00000000-000D-0000-FFFF-FFFF00000000}"/>
  </bookViews>
  <sheets>
    <sheet name="Pokyny" sheetId="10" r:id="rId1"/>
    <sheet name="Vstupní data" sheetId="4" r:id="rId2"/>
    <sheet name="Výpočet" sheetId="5" r:id="rId3"/>
    <sheet name="HGE" sheetId="3" state="veryHidden" r:id="rId4"/>
    <sheet name="Výpočtový list" sheetId="9" state="veryHidden" r:id="rId5"/>
  </sheets>
  <externalReferences>
    <externalReference r:id="rId6"/>
    <externalReference r:id="rId7"/>
  </externalReferences>
  <definedNames>
    <definedName name="Typ_zadatele_">[1]Seznamy!$E$4:$E$7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5" l="1"/>
  <c r="E34" i="5" l="1"/>
  <c r="H34" i="5" s="1"/>
  <c r="E35" i="5"/>
  <c r="H35" i="5" s="1"/>
  <c r="E36" i="5"/>
  <c r="H36" i="5" s="1"/>
  <c r="E37" i="5"/>
  <c r="H37" i="5" s="1"/>
  <c r="E40" i="5"/>
  <c r="H40" i="5" s="1"/>
  <c r="E41" i="5"/>
  <c r="H41" i="5" s="1"/>
  <c r="E42" i="5"/>
  <c r="H42" i="5" s="1"/>
  <c r="G7" i="3" l="1"/>
  <c r="F4" i="3" l="1"/>
  <c r="F3" i="3"/>
  <c r="F5" i="5"/>
  <c r="G10" i="3" s="1"/>
  <c r="W24" i="4"/>
  <c r="F6" i="5" l="1"/>
  <c r="C19" i="4"/>
  <c r="G11" i="3" l="1"/>
  <c r="AG26" i="4" l="1"/>
  <c r="D43" i="5" s="1"/>
  <c r="G43" i="5" s="1"/>
  <c r="C25" i="3"/>
  <c r="C16" i="3"/>
  <c r="E16" i="3" s="1"/>
  <c r="P16" i="3"/>
  <c r="R16" i="3" s="1"/>
  <c r="G12" i="3" l="1"/>
  <c r="F8" i="5" s="1"/>
  <c r="F24" i="4" l="1"/>
  <c r="F18" i="4" s="1"/>
  <c r="G24" i="4"/>
  <c r="G18" i="4" s="1"/>
  <c r="H24" i="4"/>
  <c r="H18" i="4" s="1"/>
  <c r="I24" i="4"/>
  <c r="I18" i="4" s="1"/>
  <c r="J24" i="4"/>
  <c r="J18" i="4" s="1"/>
  <c r="K24" i="4"/>
  <c r="K18" i="4" s="1"/>
  <c r="L24" i="4"/>
  <c r="L18" i="4" s="1"/>
  <c r="M24" i="4"/>
  <c r="M18" i="4" s="1"/>
  <c r="N24" i="4"/>
  <c r="N18" i="4" s="1"/>
  <c r="O24" i="4"/>
  <c r="O18" i="4" s="1"/>
  <c r="P24" i="4"/>
  <c r="P18" i="4" s="1"/>
  <c r="Q24" i="4"/>
  <c r="Q18" i="4" s="1"/>
  <c r="R24" i="4"/>
  <c r="R18" i="4" s="1"/>
  <c r="S24" i="4"/>
  <c r="S18" i="4" s="1"/>
  <c r="T24" i="4"/>
  <c r="T18" i="4" s="1"/>
  <c r="U24" i="4"/>
  <c r="U18" i="4" s="1"/>
  <c r="V24" i="4"/>
  <c r="V18" i="4" s="1"/>
  <c r="W18" i="4"/>
  <c r="C33" i="5" s="1"/>
  <c r="X18" i="4"/>
  <c r="C34" i="5" s="1"/>
  <c r="Y18" i="4"/>
  <c r="C35" i="5" s="1"/>
  <c r="F35" i="5" s="1"/>
  <c r="Z18" i="4"/>
  <c r="C36" i="5" s="1"/>
  <c r="AA18" i="4"/>
  <c r="C37" i="5" s="1"/>
  <c r="F37" i="5" s="1"/>
  <c r="AB18" i="4"/>
  <c r="C38" i="5" s="1"/>
  <c r="F38" i="5" s="1"/>
  <c r="AC18" i="4"/>
  <c r="C39" i="5" s="1"/>
  <c r="F39" i="5" s="1"/>
  <c r="AD18" i="4"/>
  <c r="C40" i="5" s="1"/>
  <c r="AE18" i="4"/>
  <c r="C41" i="5" s="1"/>
  <c r="F41" i="5" s="1"/>
  <c r="AF18" i="4"/>
  <c r="C42" i="5" s="1"/>
  <c r="F42" i="5" s="1"/>
  <c r="I42" i="5" s="1"/>
  <c r="AG18" i="4"/>
  <c r="C43" i="5" s="1"/>
  <c r="F43" i="5" s="1"/>
  <c r="C23" i="4"/>
  <c r="AF26" i="4"/>
  <c r="D42" i="5" s="1"/>
  <c r="G42" i="5" s="1"/>
  <c r="AE26" i="4"/>
  <c r="D41" i="5" s="1"/>
  <c r="G41" i="5" s="1"/>
  <c r="AD26" i="4"/>
  <c r="D40" i="5" s="1"/>
  <c r="G40" i="5" s="1"/>
  <c r="AC26" i="4"/>
  <c r="D39" i="5" s="1"/>
  <c r="G39" i="5" s="1"/>
  <c r="AB26" i="4"/>
  <c r="D38" i="5" s="1"/>
  <c r="G38" i="5" s="1"/>
  <c r="AA26" i="4"/>
  <c r="D37" i="5" s="1"/>
  <c r="G37" i="5" s="1"/>
  <c r="Z26" i="4"/>
  <c r="D36" i="5" s="1"/>
  <c r="G36" i="5" s="1"/>
  <c r="Y26" i="4"/>
  <c r="D35" i="5" s="1"/>
  <c r="G35" i="5" s="1"/>
  <c r="X26" i="4"/>
  <c r="D34" i="5" s="1"/>
  <c r="G34" i="5" s="1"/>
  <c r="W26" i="4"/>
  <c r="V26" i="4"/>
  <c r="U26" i="4"/>
  <c r="T26" i="4"/>
  <c r="S26" i="4"/>
  <c r="R26" i="4"/>
  <c r="Q26" i="4"/>
  <c r="P26" i="4"/>
  <c r="O26" i="4"/>
  <c r="N26" i="4"/>
  <c r="M26" i="4"/>
  <c r="L26" i="4"/>
  <c r="K26" i="4"/>
  <c r="J26" i="4"/>
  <c r="I26" i="4"/>
  <c r="H26" i="4"/>
  <c r="G26" i="4"/>
  <c r="F26" i="4"/>
  <c r="E26" i="4"/>
  <c r="D26" i="4"/>
  <c r="I35" i="5" l="1"/>
  <c r="I41" i="5"/>
  <c r="I37" i="5"/>
  <c r="F34" i="5"/>
  <c r="I34" i="5" s="1"/>
  <c r="F40" i="5"/>
  <c r="I40" i="5"/>
  <c r="F36" i="5"/>
  <c r="I36" i="5" s="1"/>
  <c r="C29" i="4"/>
  <c r="C28" i="4"/>
  <c r="C27" i="4"/>
  <c r="C22" i="4"/>
  <c r="C21" i="4"/>
  <c r="C20" i="4"/>
  <c r="C15" i="4"/>
  <c r="D32" i="5"/>
  <c r="G32" i="5" s="1"/>
  <c r="D31" i="5"/>
  <c r="G31" i="5" s="1"/>
  <c r="D30" i="5"/>
  <c r="G30" i="5" s="1"/>
  <c r="D29" i="5"/>
  <c r="G29" i="5" s="1"/>
  <c r="D28" i="5"/>
  <c r="G28" i="5" s="1"/>
  <c r="D27" i="5"/>
  <c r="G27" i="5" s="1"/>
  <c r="D26" i="5"/>
  <c r="G26" i="5" s="1"/>
  <c r="D25" i="5"/>
  <c r="G25" i="5" s="1"/>
  <c r="D24" i="5"/>
  <c r="G24" i="5" s="1"/>
  <c r="D23" i="5"/>
  <c r="G23" i="5" s="1"/>
  <c r="D22" i="5"/>
  <c r="G22" i="5" s="1"/>
  <c r="D21" i="5"/>
  <c r="G21" i="5" s="1"/>
  <c r="D20" i="5"/>
  <c r="G20" i="5" s="1"/>
  <c r="D19" i="5"/>
  <c r="G19" i="5" s="1"/>
  <c r="D18" i="5"/>
  <c r="G18" i="5" s="1"/>
  <c r="D17" i="5"/>
  <c r="G17" i="5" s="1"/>
  <c r="D16" i="5"/>
  <c r="G16" i="5" s="1"/>
  <c r="D15" i="5"/>
  <c r="G15" i="5" s="1"/>
  <c r="D14" i="5"/>
  <c r="C16" i="4"/>
  <c r="H14" i="4"/>
  <c r="G14" i="4"/>
  <c r="F14" i="4"/>
  <c r="E14" i="4"/>
  <c r="D14" i="4"/>
  <c r="F9" i="5" l="1"/>
  <c r="E49" i="5" s="1"/>
  <c r="AG30" i="4"/>
  <c r="G14" i="5"/>
  <c r="C20" i="5"/>
  <c r="F20" i="5" s="1"/>
  <c r="I20" i="5" s="1"/>
  <c r="C24" i="5"/>
  <c r="F24" i="5" s="1"/>
  <c r="I24" i="5" s="1"/>
  <c r="C28" i="5"/>
  <c r="F28" i="5" s="1"/>
  <c r="I28" i="5" s="1"/>
  <c r="C17" i="5"/>
  <c r="F17" i="5" s="1"/>
  <c r="I17" i="5" s="1"/>
  <c r="C21" i="5"/>
  <c r="F21" i="5" s="1"/>
  <c r="I21" i="5" s="1"/>
  <c r="C25" i="5"/>
  <c r="F25" i="5" s="1"/>
  <c r="I25" i="5" s="1"/>
  <c r="C29" i="5"/>
  <c r="F29" i="5" s="1"/>
  <c r="I29" i="5" s="1"/>
  <c r="D24" i="4"/>
  <c r="D18" i="4" s="1"/>
  <c r="C18" i="5"/>
  <c r="F18" i="5" s="1"/>
  <c r="I18" i="5" s="1"/>
  <c r="C22" i="5"/>
  <c r="F22" i="5" s="1"/>
  <c r="I22" i="5" s="1"/>
  <c r="C26" i="5"/>
  <c r="F26" i="5" s="1"/>
  <c r="I26" i="5" s="1"/>
  <c r="C30" i="5"/>
  <c r="F30" i="5" s="1"/>
  <c r="I30" i="5" s="1"/>
  <c r="E24" i="4"/>
  <c r="C19" i="5"/>
  <c r="F19" i="5" s="1"/>
  <c r="I19" i="5" s="1"/>
  <c r="C23" i="5"/>
  <c r="C27" i="5"/>
  <c r="F27" i="5" s="1"/>
  <c r="I27" i="5" s="1"/>
  <c r="C31" i="5"/>
  <c r="F31" i="5" s="1"/>
  <c r="I31" i="5" s="1"/>
  <c r="C16" i="5"/>
  <c r="F16" i="5" s="1"/>
  <c r="I16" i="5" s="1"/>
  <c r="F33" i="5"/>
  <c r="C32" i="5"/>
  <c r="F32" i="5" s="1"/>
  <c r="I32" i="5" s="1"/>
  <c r="C14" i="4"/>
  <c r="C30" i="4"/>
  <c r="C26" i="4" s="1"/>
  <c r="D33" i="5"/>
  <c r="G33" i="5" s="1"/>
  <c r="D44" i="5" l="1"/>
  <c r="E39" i="5"/>
  <c r="H39" i="5" s="1"/>
  <c r="E43" i="5"/>
  <c r="I39" i="5"/>
  <c r="E33" i="5"/>
  <c r="E38" i="5"/>
  <c r="E18" i="4"/>
  <c r="C15" i="5" s="1"/>
  <c r="F15" i="5" s="1"/>
  <c r="I15" i="5" s="1"/>
  <c r="F23" i="5"/>
  <c r="I23" i="5" s="1"/>
  <c r="C14" i="5"/>
  <c r="C24" i="4"/>
  <c r="C18" i="4" s="1"/>
  <c r="H43" i="5" l="1"/>
  <c r="I43" i="5"/>
  <c r="H38" i="5"/>
  <c r="I38" i="5"/>
  <c r="H33" i="5"/>
  <c r="I33" i="5" s="1"/>
  <c r="C44" i="5"/>
  <c r="F14" i="5"/>
  <c r="F10" i="5"/>
  <c r="E44" i="5" s="1"/>
  <c r="Z17" i="3"/>
  <c r="P26" i="3"/>
  <c r="P25" i="3"/>
  <c r="H44" i="5" l="1"/>
  <c r="F44" i="5"/>
  <c r="I14" i="5"/>
  <c r="M17" i="3"/>
  <c r="C26" i="3"/>
  <c r="P24" i="3"/>
  <c r="G9" i="3"/>
  <c r="C24" i="3" s="1"/>
  <c r="K18" i="3" l="1"/>
  <c r="I44" i="5"/>
  <c r="E50" i="5" s="1"/>
  <c r="E52" i="5" s="1"/>
  <c r="C17" i="3"/>
  <c r="J18" i="3" s="1"/>
  <c r="G44" i="5"/>
  <c r="P17" i="3"/>
  <c r="X18" i="3"/>
  <c r="AC18" i="3" l="1"/>
  <c r="AD18" i="3" s="1"/>
  <c r="W170" i="3"/>
  <c r="W298" i="3"/>
  <c r="W39" i="3"/>
  <c r="W55" i="3"/>
  <c r="W71" i="3"/>
  <c r="W87" i="3"/>
  <c r="W103" i="3"/>
  <c r="W119" i="3"/>
  <c r="W135" i="3"/>
  <c r="W151" i="3"/>
  <c r="W36" i="3"/>
  <c r="W52" i="3"/>
  <c r="W68" i="3"/>
  <c r="W84" i="3"/>
  <c r="W100" i="3"/>
  <c r="W116" i="3"/>
  <c r="W132" i="3"/>
  <c r="W148" i="3"/>
  <c r="W164" i="3"/>
  <c r="W180" i="3"/>
  <c r="W196" i="3"/>
  <c r="W212" i="3"/>
  <c r="W228" i="3"/>
  <c r="W244" i="3"/>
  <c r="W260" i="3"/>
  <c r="W276" i="3"/>
  <c r="W292" i="3"/>
  <c r="W308" i="3"/>
  <c r="W324" i="3"/>
  <c r="W340" i="3"/>
  <c r="W356" i="3"/>
  <c r="W45" i="3"/>
  <c r="W61" i="3"/>
  <c r="W77" i="3"/>
  <c r="W93" i="3"/>
  <c r="W109" i="3"/>
  <c r="W125" i="3"/>
  <c r="W141" i="3"/>
  <c r="W157" i="3"/>
  <c r="W173" i="3"/>
  <c r="W189" i="3"/>
  <c r="W205" i="3"/>
  <c r="W221" i="3"/>
  <c r="W237" i="3"/>
  <c r="W253" i="3"/>
  <c r="W269" i="3"/>
  <c r="W285" i="3"/>
  <c r="W301" i="3"/>
  <c r="W317" i="3"/>
  <c r="W333" i="3"/>
  <c r="W349" i="3"/>
  <c r="W54" i="3"/>
  <c r="W118" i="3"/>
  <c r="W171" i="3"/>
  <c r="W203" i="3"/>
  <c r="W235" i="3"/>
  <c r="W267" i="3"/>
  <c r="W299" i="3"/>
  <c r="W331" i="3"/>
  <c r="W361" i="3"/>
  <c r="W377" i="3"/>
  <c r="W90" i="3"/>
  <c r="W154" i="3"/>
  <c r="W190" i="3"/>
  <c r="W222" i="3"/>
  <c r="W254" i="3"/>
  <c r="W286" i="3"/>
  <c r="W318" i="3"/>
  <c r="W350" i="3"/>
  <c r="W370" i="3"/>
  <c r="W94" i="3"/>
  <c r="W191" i="3"/>
  <c r="W255" i="3"/>
  <c r="W319" i="3"/>
  <c r="W371" i="3"/>
  <c r="W130" i="3"/>
  <c r="W210" i="3"/>
  <c r="W234" i="3"/>
  <c r="W43" i="3"/>
  <c r="W59" i="3"/>
  <c r="W75" i="3"/>
  <c r="W91" i="3"/>
  <c r="W107" i="3"/>
  <c r="W123" i="3"/>
  <c r="W139" i="3"/>
  <c r="W155" i="3"/>
  <c r="W40" i="3"/>
  <c r="W56" i="3"/>
  <c r="W72" i="3"/>
  <c r="W88" i="3"/>
  <c r="W104" i="3"/>
  <c r="W120" i="3"/>
  <c r="W136" i="3"/>
  <c r="W152" i="3"/>
  <c r="W168" i="3"/>
  <c r="W184" i="3"/>
  <c r="W200" i="3"/>
  <c r="W216" i="3"/>
  <c r="W232" i="3"/>
  <c r="W248" i="3"/>
  <c r="W264" i="3"/>
  <c r="W280" i="3"/>
  <c r="W296" i="3"/>
  <c r="W312" i="3"/>
  <c r="W328" i="3"/>
  <c r="W344" i="3"/>
  <c r="W33" i="3"/>
  <c r="W49" i="3"/>
  <c r="W65" i="3"/>
  <c r="W81" i="3"/>
  <c r="W97" i="3"/>
  <c r="W113" i="3"/>
  <c r="W129" i="3"/>
  <c r="W145" i="3"/>
  <c r="W161" i="3"/>
  <c r="W177" i="3"/>
  <c r="W193" i="3"/>
  <c r="W209" i="3"/>
  <c r="W225" i="3"/>
  <c r="W241" i="3"/>
  <c r="W257" i="3"/>
  <c r="W273" i="3"/>
  <c r="W289" i="3"/>
  <c r="W305" i="3"/>
  <c r="W321" i="3"/>
  <c r="W337" i="3"/>
  <c r="W353" i="3"/>
  <c r="W70" i="3"/>
  <c r="W134" i="3"/>
  <c r="W179" i="3"/>
  <c r="W211" i="3"/>
  <c r="W243" i="3"/>
  <c r="W275" i="3"/>
  <c r="W307" i="3"/>
  <c r="W339" i="3"/>
  <c r="W365" i="3"/>
  <c r="W42" i="3"/>
  <c r="W106" i="3"/>
  <c r="W166" i="3"/>
  <c r="W198" i="3"/>
  <c r="W230" i="3"/>
  <c r="W262" i="3"/>
  <c r="W294" i="3"/>
  <c r="W326" i="3"/>
  <c r="W358" i="3"/>
  <c r="W374" i="3"/>
  <c r="W126" i="3"/>
  <c r="W207" i="3"/>
  <c r="W271" i="3"/>
  <c r="W335" i="3"/>
  <c r="W34" i="3"/>
  <c r="W162" i="3"/>
  <c r="W226" i="3"/>
  <c r="W360" i="3"/>
  <c r="W47" i="3"/>
  <c r="W79" i="3"/>
  <c r="W111" i="3"/>
  <c r="W143" i="3"/>
  <c r="W44" i="3"/>
  <c r="W76" i="3"/>
  <c r="W108" i="3"/>
  <c r="W140" i="3"/>
  <c r="W172" i="3"/>
  <c r="W204" i="3"/>
  <c r="W236" i="3"/>
  <c r="W268" i="3"/>
  <c r="W300" i="3"/>
  <c r="W332" i="3"/>
  <c r="W37" i="3"/>
  <c r="W69" i="3"/>
  <c r="W101" i="3"/>
  <c r="W133" i="3"/>
  <c r="W165" i="3"/>
  <c r="W197" i="3"/>
  <c r="W229" i="3"/>
  <c r="W261" i="3"/>
  <c r="W293" i="3"/>
  <c r="W325" i="3"/>
  <c r="W357" i="3"/>
  <c r="W150" i="3"/>
  <c r="W219" i="3"/>
  <c r="W283" i="3"/>
  <c r="W347" i="3"/>
  <c r="W58" i="3"/>
  <c r="W174" i="3"/>
  <c r="W238" i="3"/>
  <c r="W302" i="3"/>
  <c r="W362" i="3"/>
  <c r="W158" i="3"/>
  <c r="W287" i="3"/>
  <c r="W66" i="3"/>
  <c r="W242" i="3"/>
  <c r="W306" i="3"/>
  <c r="W364" i="3"/>
  <c r="W110" i="3"/>
  <c r="W199" i="3"/>
  <c r="W263" i="3"/>
  <c r="W327" i="3"/>
  <c r="W375" i="3"/>
  <c r="W146" i="3"/>
  <c r="W50" i="3"/>
  <c r="W51" i="3"/>
  <c r="W83" i="3"/>
  <c r="W115" i="3"/>
  <c r="W147" i="3"/>
  <c r="W48" i="3"/>
  <c r="W80" i="3"/>
  <c r="W112" i="3"/>
  <c r="W144" i="3"/>
  <c r="W176" i="3"/>
  <c r="W208" i="3"/>
  <c r="W240" i="3"/>
  <c r="W272" i="3"/>
  <c r="W304" i="3"/>
  <c r="W336" i="3"/>
  <c r="W41" i="3"/>
  <c r="W73" i="3"/>
  <c r="W105" i="3"/>
  <c r="W137" i="3"/>
  <c r="W169" i="3"/>
  <c r="W201" i="3"/>
  <c r="W233" i="3"/>
  <c r="W265" i="3"/>
  <c r="W297" i="3"/>
  <c r="W329" i="3"/>
  <c r="W38" i="3"/>
  <c r="W163" i="3"/>
  <c r="W227" i="3"/>
  <c r="W291" i="3"/>
  <c r="W355" i="3"/>
  <c r="W74" i="3"/>
  <c r="W182" i="3"/>
  <c r="W246" i="3"/>
  <c r="W310" i="3"/>
  <c r="W366" i="3"/>
  <c r="W175" i="3"/>
  <c r="W303" i="3"/>
  <c r="W98" i="3"/>
  <c r="W258" i="3"/>
  <c r="W322" i="3"/>
  <c r="W372" i="3"/>
  <c r="W142" i="3"/>
  <c r="W215" i="3"/>
  <c r="W279" i="3"/>
  <c r="W343" i="3"/>
  <c r="W346" i="3"/>
  <c r="W202" i="3"/>
  <c r="W250" i="3"/>
  <c r="W31" i="3"/>
  <c r="W63" i="3"/>
  <c r="W95" i="3"/>
  <c r="W127" i="3"/>
  <c r="W159" i="3"/>
  <c r="W60" i="3"/>
  <c r="W92" i="3"/>
  <c r="W124" i="3"/>
  <c r="W156" i="3"/>
  <c r="W188" i="3"/>
  <c r="W220" i="3"/>
  <c r="W252" i="3"/>
  <c r="W284" i="3"/>
  <c r="W316" i="3"/>
  <c r="W348" i="3"/>
  <c r="W53" i="3"/>
  <c r="W85" i="3"/>
  <c r="W117" i="3"/>
  <c r="W149" i="3"/>
  <c r="W181" i="3"/>
  <c r="W213" i="3"/>
  <c r="W245" i="3"/>
  <c r="W277" i="3"/>
  <c r="W309" i="3"/>
  <c r="W341" i="3"/>
  <c r="W86" i="3"/>
  <c r="W187" i="3"/>
  <c r="W251" i="3"/>
  <c r="W315" i="3"/>
  <c r="W369" i="3"/>
  <c r="W122" i="3"/>
  <c r="W206" i="3"/>
  <c r="W270" i="3"/>
  <c r="W334" i="3"/>
  <c r="W35" i="3"/>
  <c r="W32" i="3"/>
  <c r="W160" i="3"/>
  <c r="W288" i="3"/>
  <c r="W89" i="3"/>
  <c r="W217" i="3"/>
  <c r="W345" i="3"/>
  <c r="W323" i="3"/>
  <c r="W278" i="3"/>
  <c r="W223" i="3"/>
  <c r="W178" i="3"/>
  <c r="W338" i="3"/>
  <c r="W167" i="3"/>
  <c r="W295" i="3"/>
  <c r="W282" i="3"/>
  <c r="W114" i="3"/>
  <c r="W82" i="3"/>
  <c r="W330" i="3"/>
  <c r="W67" i="3"/>
  <c r="W64" i="3"/>
  <c r="W192" i="3"/>
  <c r="W320" i="3"/>
  <c r="W121" i="3"/>
  <c r="W249" i="3"/>
  <c r="W102" i="3"/>
  <c r="W373" i="3"/>
  <c r="W342" i="3"/>
  <c r="W239" i="3"/>
  <c r="W194" i="3"/>
  <c r="W354" i="3"/>
  <c r="W183" i="3"/>
  <c r="W311" i="3"/>
  <c r="W218" i="3"/>
  <c r="W376" i="3"/>
  <c r="W368" i="3"/>
  <c r="W99" i="3"/>
  <c r="W96" i="3"/>
  <c r="W224" i="3"/>
  <c r="W352" i="3"/>
  <c r="W153" i="3"/>
  <c r="W281" i="3"/>
  <c r="W195" i="3"/>
  <c r="W138" i="3"/>
  <c r="W30" i="3"/>
  <c r="W351" i="3"/>
  <c r="W274" i="3"/>
  <c r="W46" i="3"/>
  <c r="W231" i="3"/>
  <c r="W359" i="3"/>
  <c r="W314" i="3"/>
  <c r="W131" i="3"/>
  <c r="W185" i="3"/>
  <c r="W62" i="3"/>
  <c r="W247" i="3"/>
  <c r="W128" i="3"/>
  <c r="W313" i="3"/>
  <c r="W363" i="3"/>
  <c r="W367" i="3"/>
  <c r="W256" i="3"/>
  <c r="W259" i="3"/>
  <c r="W290" i="3"/>
  <c r="W186" i="3"/>
  <c r="W57" i="3"/>
  <c r="W214" i="3"/>
  <c r="W78" i="3"/>
  <c r="W266" i="3"/>
  <c r="J359" i="3"/>
  <c r="J327" i="3"/>
  <c r="J295" i="3"/>
  <c r="J255" i="3"/>
  <c r="J223" i="3"/>
  <c r="J178" i="3"/>
  <c r="J114" i="3"/>
  <c r="J50" i="3"/>
  <c r="J39" i="3"/>
  <c r="J351" i="3"/>
  <c r="J319" i="3"/>
  <c r="J287" i="3"/>
  <c r="J247" i="3"/>
  <c r="J215" i="3"/>
  <c r="J162" i="3"/>
  <c r="J98" i="3"/>
  <c r="J31" i="3"/>
  <c r="J343" i="3"/>
  <c r="J279" i="3"/>
  <c r="J207" i="3"/>
  <c r="J82" i="3"/>
  <c r="J350" i="3"/>
  <c r="J318" i="3"/>
  <c r="J286" i="3"/>
  <c r="J254" i="3"/>
  <c r="J222" i="3"/>
  <c r="J175" i="3"/>
  <c r="J111" i="3"/>
  <c r="J47" i="3"/>
  <c r="J355" i="3"/>
  <c r="J323" i="3"/>
  <c r="J291" i="3"/>
  <c r="J259" i="3"/>
  <c r="J227" i="3"/>
  <c r="J335" i="3"/>
  <c r="J271" i="3"/>
  <c r="J194" i="3"/>
  <c r="J66" i="3"/>
  <c r="J373" i="3"/>
  <c r="J342" i="3"/>
  <c r="J310" i="3"/>
  <c r="J278" i="3"/>
  <c r="J246" i="3"/>
  <c r="J214" i="3"/>
  <c r="J159" i="3"/>
  <c r="J95" i="3"/>
  <c r="J377" i="3"/>
  <c r="J347" i="3"/>
  <c r="J315" i="3"/>
  <c r="J283" i="3"/>
  <c r="J251" i="3"/>
  <c r="J219" i="3"/>
  <c r="J170" i="3"/>
  <c r="J106" i="3"/>
  <c r="J42" i="3"/>
  <c r="J362" i="3"/>
  <c r="J330" i="3"/>
  <c r="J298" i="3"/>
  <c r="J266" i="3"/>
  <c r="J234" i="3"/>
  <c r="J199" i="3"/>
  <c r="J135" i="3"/>
  <c r="J71" i="3"/>
  <c r="J36" i="3"/>
  <c r="J52" i="3"/>
  <c r="J68" i="3"/>
  <c r="J84" i="3"/>
  <c r="J100" i="3"/>
  <c r="J116" i="3"/>
  <c r="J132" i="3"/>
  <c r="J148" i="3"/>
  <c r="J164" i="3"/>
  <c r="J180" i="3"/>
  <c r="J196" i="3"/>
  <c r="J41" i="3"/>
  <c r="J57" i="3"/>
  <c r="J73" i="3"/>
  <c r="J89" i="3"/>
  <c r="J105" i="3"/>
  <c r="J121" i="3"/>
  <c r="J137" i="3"/>
  <c r="J153" i="3"/>
  <c r="J169" i="3"/>
  <c r="J185" i="3"/>
  <c r="J201" i="3"/>
  <c r="J43" i="3"/>
  <c r="J75" i="3"/>
  <c r="J107" i="3"/>
  <c r="J139" i="3"/>
  <c r="J171" i="3"/>
  <c r="J203" i="3"/>
  <c r="J220" i="3"/>
  <c r="J236" i="3"/>
  <c r="J252" i="3"/>
  <c r="J268" i="3"/>
  <c r="J284" i="3"/>
  <c r="J300" i="3"/>
  <c r="J316" i="3"/>
  <c r="J332" i="3"/>
  <c r="J348" i="3"/>
  <c r="J364" i="3"/>
  <c r="J30" i="3"/>
  <c r="J62" i="3"/>
  <c r="J94" i="3"/>
  <c r="J126" i="3"/>
  <c r="J158" i="3"/>
  <c r="J190" i="3"/>
  <c r="J213" i="3"/>
  <c r="J229" i="3"/>
  <c r="J245" i="3"/>
  <c r="J261" i="3"/>
  <c r="J277" i="3"/>
  <c r="J293" i="3"/>
  <c r="J309" i="3"/>
  <c r="J325" i="3"/>
  <c r="J341" i="3"/>
  <c r="J357" i="3"/>
  <c r="J263" i="3"/>
  <c r="J374" i="3"/>
  <c r="J311" i="3"/>
  <c r="J239" i="3"/>
  <c r="J146" i="3"/>
  <c r="J367" i="3"/>
  <c r="J366" i="3"/>
  <c r="J302" i="3"/>
  <c r="J238" i="3"/>
  <c r="J143" i="3"/>
  <c r="J339" i="3"/>
  <c r="J275" i="3"/>
  <c r="J211" i="3"/>
  <c r="J138" i="3"/>
  <c r="J58" i="3"/>
  <c r="J346" i="3"/>
  <c r="J306" i="3"/>
  <c r="J258" i="3"/>
  <c r="J218" i="3"/>
  <c r="J151" i="3"/>
  <c r="J55" i="3"/>
  <c r="J48" i="3"/>
  <c r="J72" i="3"/>
  <c r="J92" i="3"/>
  <c r="J112" i="3"/>
  <c r="J136" i="3"/>
  <c r="J156" i="3"/>
  <c r="J176" i="3"/>
  <c r="J200" i="3"/>
  <c r="J49" i="3"/>
  <c r="J69" i="3"/>
  <c r="J93" i="3"/>
  <c r="J113" i="3"/>
  <c r="J133" i="3"/>
  <c r="J157" i="3"/>
  <c r="J177" i="3"/>
  <c r="J197" i="3"/>
  <c r="J51" i="3"/>
  <c r="J91" i="3"/>
  <c r="J131" i="3"/>
  <c r="J179" i="3"/>
  <c r="J212" i="3"/>
  <c r="J232" i="3"/>
  <c r="J256" i="3"/>
  <c r="J276" i="3"/>
  <c r="J296" i="3"/>
  <c r="J320" i="3"/>
  <c r="J340" i="3"/>
  <c r="J360" i="3"/>
  <c r="J38" i="3"/>
  <c r="J78" i="3"/>
  <c r="J118" i="3"/>
  <c r="J166" i="3"/>
  <c r="J204" i="3"/>
  <c r="J225" i="3"/>
  <c r="J249" i="3"/>
  <c r="J269" i="3"/>
  <c r="J289" i="3"/>
  <c r="J313" i="3"/>
  <c r="J333" i="3"/>
  <c r="J353" i="3"/>
  <c r="J334" i="3"/>
  <c r="J307" i="3"/>
  <c r="J186" i="3"/>
  <c r="J322" i="3"/>
  <c r="J242" i="3"/>
  <c r="J103" i="3"/>
  <c r="J40" i="3"/>
  <c r="J80" i="3"/>
  <c r="J124" i="3"/>
  <c r="J144" i="3"/>
  <c r="J188" i="3"/>
  <c r="J303" i="3"/>
  <c r="J358" i="3"/>
  <c r="J294" i="3"/>
  <c r="J230" i="3"/>
  <c r="J127" i="3"/>
  <c r="J331" i="3"/>
  <c r="J267" i="3"/>
  <c r="J202" i="3"/>
  <c r="J122" i="3"/>
  <c r="J375" i="3"/>
  <c r="J338" i="3"/>
  <c r="J290" i="3"/>
  <c r="J250" i="3"/>
  <c r="J210" i="3"/>
  <c r="J119" i="3"/>
  <c r="J32" i="3"/>
  <c r="J56" i="3"/>
  <c r="J76" i="3"/>
  <c r="J96" i="3"/>
  <c r="J120" i="3"/>
  <c r="J140" i="3"/>
  <c r="J160" i="3"/>
  <c r="J184" i="3"/>
  <c r="J33" i="3"/>
  <c r="J53" i="3"/>
  <c r="J77" i="3"/>
  <c r="J97" i="3"/>
  <c r="J117" i="3"/>
  <c r="J141" i="3"/>
  <c r="J161" i="3"/>
  <c r="J181" i="3"/>
  <c r="J205" i="3"/>
  <c r="J59" i="3"/>
  <c r="J99" i="3"/>
  <c r="J147" i="3"/>
  <c r="J187" i="3"/>
  <c r="J216" i="3"/>
  <c r="J240" i="3"/>
  <c r="J260" i="3"/>
  <c r="J280" i="3"/>
  <c r="J304" i="3"/>
  <c r="J324" i="3"/>
  <c r="J344" i="3"/>
  <c r="J368" i="3"/>
  <c r="J46" i="3"/>
  <c r="J86" i="3"/>
  <c r="J134" i="3"/>
  <c r="J174" i="3"/>
  <c r="J209" i="3"/>
  <c r="J233" i="3"/>
  <c r="J253" i="3"/>
  <c r="J273" i="3"/>
  <c r="J297" i="3"/>
  <c r="J317" i="3"/>
  <c r="J337" i="3"/>
  <c r="J361" i="3"/>
  <c r="J231" i="3"/>
  <c r="J270" i="3"/>
  <c r="J206" i="3"/>
  <c r="J79" i="3"/>
  <c r="J371" i="3"/>
  <c r="J243" i="3"/>
  <c r="J90" i="3"/>
  <c r="J370" i="3"/>
  <c r="J282" i="3"/>
  <c r="J183" i="3"/>
  <c r="J60" i="3"/>
  <c r="J104" i="3"/>
  <c r="J168" i="3"/>
  <c r="J37" i="3"/>
  <c r="J129" i="3"/>
  <c r="J198" i="3"/>
  <c r="J191" i="3"/>
  <c r="J235" i="3"/>
  <c r="J354" i="3"/>
  <c r="J167" i="3"/>
  <c r="J64" i="3"/>
  <c r="J152" i="3"/>
  <c r="J61" i="3"/>
  <c r="J101" i="3"/>
  <c r="J145" i="3"/>
  <c r="J189" i="3"/>
  <c r="J67" i="3"/>
  <c r="J155" i="3"/>
  <c r="J224" i="3"/>
  <c r="J264" i="3"/>
  <c r="J308" i="3"/>
  <c r="J352" i="3"/>
  <c r="J54" i="3"/>
  <c r="J142" i="3"/>
  <c r="J217" i="3"/>
  <c r="J257" i="3"/>
  <c r="J301" i="3"/>
  <c r="J345" i="3"/>
  <c r="J63" i="3"/>
  <c r="J154" i="3"/>
  <c r="J314" i="3"/>
  <c r="J87" i="3"/>
  <c r="J88" i="3"/>
  <c r="J172" i="3"/>
  <c r="J65" i="3"/>
  <c r="J109" i="3"/>
  <c r="J149" i="3"/>
  <c r="J193" i="3"/>
  <c r="J83" i="3"/>
  <c r="J163" i="3"/>
  <c r="J228" i="3"/>
  <c r="J272" i="3"/>
  <c r="J312" i="3"/>
  <c r="J356" i="3"/>
  <c r="J70" i="3"/>
  <c r="J150" i="3"/>
  <c r="J221" i="3"/>
  <c r="J265" i="3"/>
  <c r="J305" i="3"/>
  <c r="J349" i="3"/>
  <c r="J326" i="3"/>
  <c r="J363" i="3"/>
  <c r="J74" i="3"/>
  <c r="J274" i="3"/>
  <c r="J108" i="3"/>
  <c r="J192" i="3"/>
  <c r="J81" i="3"/>
  <c r="J125" i="3"/>
  <c r="J165" i="3"/>
  <c r="J34" i="3"/>
  <c r="J115" i="3"/>
  <c r="J195" i="3"/>
  <c r="J244" i="3"/>
  <c r="J288" i="3"/>
  <c r="J328" i="3"/>
  <c r="J372" i="3"/>
  <c r="J102" i="3"/>
  <c r="J182" i="3"/>
  <c r="J237" i="3"/>
  <c r="J281" i="3"/>
  <c r="J321" i="3"/>
  <c r="J365" i="3"/>
  <c r="J130" i="3"/>
  <c r="J262" i="3"/>
  <c r="J299" i="3"/>
  <c r="J226" i="3"/>
  <c r="J44" i="3"/>
  <c r="J128" i="3"/>
  <c r="J45" i="3"/>
  <c r="J85" i="3"/>
  <c r="J173" i="3"/>
  <c r="J35" i="3"/>
  <c r="J123" i="3"/>
  <c r="J208" i="3"/>
  <c r="J248" i="3"/>
  <c r="J292" i="3"/>
  <c r="J336" i="3"/>
  <c r="J376" i="3"/>
  <c r="J110" i="3"/>
  <c r="J241" i="3"/>
  <c r="J285" i="3"/>
  <c r="J329" i="3"/>
  <c r="J369" i="3"/>
  <c r="W19" i="3"/>
  <c r="W20" i="3"/>
  <c r="W22" i="3"/>
  <c r="W23" i="3"/>
  <c r="W24" i="3"/>
  <c r="W21" i="3"/>
  <c r="W26" i="3"/>
  <c r="W27" i="3"/>
  <c r="W28" i="3"/>
  <c r="W25" i="3"/>
  <c r="W29" i="3"/>
  <c r="W18" i="3"/>
  <c r="J28" i="3"/>
  <c r="J21" i="3"/>
  <c r="J22" i="3"/>
  <c r="J20" i="3"/>
  <c r="J29" i="3"/>
  <c r="J24" i="3"/>
  <c r="J26" i="3"/>
  <c r="J25" i="3"/>
  <c r="J19" i="3"/>
  <c r="J23" i="3"/>
  <c r="J27" i="3"/>
  <c r="L18" i="3" l="1"/>
  <c r="Y18" i="3" l="1"/>
  <c r="M18" i="3"/>
  <c r="Z18" i="3" l="1"/>
  <c r="X19" i="3" s="1"/>
  <c r="K19" i="3"/>
  <c r="AC19" i="3" l="1"/>
  <c r="L19" i="3"/>
  <c r="AD19" i="3" l="1"/>
  <c r="Y19" i="3"/>
  <c r="M19" i="3"/>
  <c r="Z19" i="3" l="1"/>
  <c r="X20" i="3" s="1"/>
  <c r="K20" i="3"/>
  <c r="AC20" i="3" l="1"/>
  <c r="L20" i="3"/>
  <c r="AD20" i="3" l="1"/>
  <c r="Y20" i="3"/>
  <c r="M20" i="3"/>
  <c r="K21" i="3" s="1"/>
  <c r="Z20" i="3" l="1"/>
  <c r="X21" i="3" s="1"/>
  <c r="L21" i="3"/>
  <c r="AC21" i="3" l="1"/>
  <c r="AD21" i="3" s="1"/>
  <c r="Y21" i="3"/>
  <c r="M21" i="3"/>
  <c r="K22" i="3" s="1"/>
  <c r="L22" i="3" s="1"/>
  <c r="M22" i="3" s="1"/>
  <c r="K23" i="3" s="1"/>
  <c r="L23" i="3" s="1"/>
  <c r="M23" i="3" s="1"/>
  <c r="K24" i="3" s="1"/>
  <c r="L24" i="3" s="1"/>
  <c r="M24" i="3" s="1"/>
  <c r="K25" i="3" s="1"/>
  <c r="L25" i="3" s="1"/>
  <c r="M25" i="3" s="1"/>
  <c r="Z21" i="3" l="1"/>
  <c r="K26" i="3"/>
  <c r="L26" i="3" s="1"/>
  <c r="M26" i="3" s="1"/>
  <c r="X22" i="3" l="1"/>
  <c r="K27" i="3"/>
  <c r="L27" i="3" s="1"/>
  <c r="M27" i="3" s="1"/>
  <c r="Y22" i="3" l="1"/>
  <c r="Z22" i="3" s="1"/>
  <c r="X23" i="3" s="1"/>
  <c r="AC22" i="3"/>
  <c r="K28" i="3"/>
  <c r="L28" i="3" s="1"/>
  <c r="M28" i="3" s="1"/>
  <c r="K29" i="3" s="1"/>
  <c r="L29" i="3" s="1"/>
  <c r="M29" i="3" s="1"/>
  <c r="K30" i="3" s="1"/>
  <c r="L30" i="3" s="1"/>
  <c r="M30" i="3" s="1"/>
  <c r="K31" i="3" s="1"/>
  <c r="L31" i="3" s="1"/>
  <c r="M31" i="3" s="1"/>
  <c r="AD22" i="3" l="1"/>
  <c r="Y23" i="3"/>
  <c r="Z23" i="3" s="1"/>
  <c r="X24" i="3" s="1"/>
  <c r="AC23" i="3"/>
  <c r="AD23" i="3" s="1"/>
  <c r="K32" i="3"/>
  <c r="L32" i="3" s="1"/>
  <c r="M32" i="3" s="1"/>
  <c r="Y24" i="3" l="1"/>
  <c r="Z24" i="3" s="1"/>
  <c r="X25" i="3" s="1"/>
  <c r="AC24" i="3"/>
  <c r="AD24" i="3" s="1"/>
  <c r="K33" i="3"/>
  <c r="L33" i="3" s="1"/>
  <c r="M33" i="3" s="1"/>
  <c r="Y25" i="3" l="1"/>
  <c r="Z25" i="3" s="1"/>
  <c r="X26" i="3" s="1"/>
  <c r="AC25" i="3"/>
  <c r="AD25" i="3" s="1"/>
  <c r="K34" i="3"/>
  <c r="L34" i="3" s="1"/>
  <c r="M34" i="3" s="1"/>
  <c r="Y26" i="3" l="1"/>
  <c r="Z26" i="3" s="1"/>
  <c r="X27" i="3" s="1"/>
  <c r="AC26" i="3"/>
  <c r="AD26" i="3" s="1"/>
  <c r="K35" i="3"/>
  <c r="L35" i="3" s="1"/>
  <c r="M35" i="3" s="1"/>
  <c r="Y27" i="3" l="1"/>
  <c r="Z27" i="3" s="1"/>
  <c r="X28" i="3" s="1"/>
  <c r="AC27" i="3"/>
  <c r="AD27" i="3" s="1"/>
  <c r="K36" i="3"/>
  <c r="L36" i="3" s="1"/>
  <c r="M36" i="3" s="1"/>
  <c r="Y28" i="3" l="1"/>
  <c r="Z28" i="3" s="1"/>
  <c r="X29" i="3" s="1"/>
  <c r="AC28" i="3"/>
  <c r="AD28" i="3" s="1"/>
  <c r="K37" i="3"/>
  <c r="L37" i="3" s="1"/>
  <c r="M37" i="3" s="1"/>
  <c r="Y29" i="3" l="1"/>
  <c r="Z29" i="3" s="1"/>
  <c r="X30" i="3" s="1"/>
  <c r="AC29" i="3"/>
  <c r="AD29" i="3" s="1"/>
  <c r="K38" i="3"/>
  <c r="L38" i="3" s="1"/>
  <c r="M38" i="3" s="1"/>
  <c r="AC30" i="3" l="1"/>
  <c r="AD30" i="3" s="1"/>
  <c r="Y30" i="3"/>
  <c r="Z30" i="3" s="1"/>
  <c r="X31" i="3" s="1"/>
  <c r="K39" i="3"/>
  <c r="L39" i="3" s="1"/>
  <c r="M39" i="3" s="1"/>
  <c r="Y31" i="3" l="1"/>
  <c r="Z31" i="3" s="1"/>
  <c r="X32" i="3" s="1"/>
  <c r="AC31" i="3"/>
  <c r="AD31" i="3" s="1"/>
  <c r="K40" i="3"/>
  <c r="L40" i="3" s="1"/>
  <c r="M40" i="3" s="1"/>
  <c r="Y32" i="3" l="1"/>
  <c r="Z32" i="3" s="1"/>
  <c r="X33" i="3" s="1"/>
  <c r="AC32" i="3"/>
  <c r="AD32" i="3" s="1"/>
  <c r="K41" i="3"/>
  <c r="L41" i="3" s="1"/>
  <c r="M41" i="3" s="1"/>
  <c r="Y33" i="3" l="1"/>
  <c r="Z33" i="3" s="1"/>
  <c r="X34" i="3" s="1"/>
  <c r="AC33" i="3"/>
  <c r="AD33" i="3" s="1"/>
  <c r="K42" i="3"/>
  <c r="L42" i="3" s="1"/>
  <c r="M42" i="3" s="1"/>
  <c r="Y34" i="3" l="1"/>
  <c r="Z34" i="3" s="1"/>
  <c r="X35" i="3" s="1"/>
  <c r="AC34" i="3"/>
  <c r="AD34" i="3" s="1"/>
  <c r="K43" i="3"/>
  <c r="L43" i="3" s="1"/>
  <c r="M43" i="3" s="1"/>
  <c r="Y35" i="3" l="1"/>
  <c r="Z35" i="3" s="1"/>
  <c r="X36" i="3" s="1"/>
  <c r="AC35" i="3"/>
  <c r="AD35" i="3" s="1"/>
  <c r="K44" i="3"/>
  <c r="L44" i="3" s="1"/>
  <c r="M44" i="3" s="1"/>
  <c r="Y36" i="3" l="1"/>
  <c r="Z36" i="3" s="1"/>
  <c r="X37" i="3" s="1"/>
  <c r="AC36" i="3"/>
  <c r="AD36" i="3" s="1"/>
  <c r="K45" i="3"/>
  <c r="L45" i="3" s="1"/>
  <c r="M45" i="3" s="1"/>
  <c r="Y37" i="3" l="1"/>
  <c r="Z37" i="3" s="1"/>
  <c r="X38" i="3" s="1"/>
  <c r="AC37" i="3"/>
  <c r="AD37" i="3" s="1"/>
  <c r="K46" i="3"/>
  <c r="L46" i="3" s="1"/>
  <c r="M46" i="3" s="1"/>
  <c r="Y38" i="3" l="1"/>
  <c r="Z38" i="3" s="1"/>
  <c r="X39" i="3" s="1"/>
  <c r="AC38" i="3"/>
  <c r="AD38" i="3" s="1"/>
  <c r="K47" i="3"/>
  <c r="L47" i="3" s="1"/>
  <c r="M47" i="3" s="1"/>
  <c r="Y39" i="3" l="1"/>
  <c r="Z39" i="3" s="1"/>
  <c r="X40" i="3" s="1"/>
  <c r="AC39" i="3"/>
  <c r="AD39" i="3" s="1"/>
  <c r="K48" i="3"/>
  <c r="L48" i="3" s="1"/>
  <c r="M48" i="3" s="1"/>
  <c r="Y40" i="3" l="1"/>
  <c r="Z40" i="3" s="1"/>
  <c r="X41" i="3" s="1"/>
  <c r="AC40" i="3"/>
  <c r="AD40" i="3" s="1"/>
  <c r="K49" i="3"/>
  <c r="L49" i="3" s="1"/>
  <c r="M49" i="3" s="1"/>
  <c r="Y41" i="3" l="1"/>
  <c r="Z41" i="3" s="1"/>
  <c r="X42" i="3" s="1"/>
  <c r="AC41" i="3"/>
  <c r="AD41" i="3" s="1"/>
  <c r="K50" i="3"/>
  <c r="L50" i="3" s="1"/>
  <c r="M50" i="3" s="1"/>
  <c r="Y42" i="3" l="1"/>
  <c r="Z42" i="3" s="1"/>
  <c r="X43" i="3" s="1"/>
  <c r="AC42" i="3"/>
  <c r="AD42" i="3" s="1"/>
  <c r="K51" i="3"/>
  <c r="L51" i="3" s="1"/>
  <c r="M51" i="3" s="1"/>
  <c r="AC43" i="3" l="1"/>
  <c r="AD43" i="3" s="1"/>
  <c r="Y43" i="3"/>
  <c r="Z43" i="3" s="1"/>
  <c r="X44" i="3" s="1"/>
  <c r="K52" i="3"/>
  <c r="L52" i="3" s="1"/>
  <c r="M52" i="3" s="1"/>
  <c r="AC44" i="3" l="1"/>
  <c r="AD44" i="3" s="1"/>
  <c r="Y44" i="3"/>
  <c r="Z44" i="3" s="1"/>
  <c r="X45" i="3" s="1"/>
  <c r="K53" i="3"/>
  <c r="L53" i="3" s="1"/>
  <c r="M53" i="3" s="1"/>
  <c r="AC45" i="3" l="1"/>
  <c r="AD45" i="3" s="1"/>
  <c r="Y45" i="3"/>
  <c r="Z45" i="3" s="1"/>
  <c r="X46" i="3" s="1"/>
  <c r="K54" i="3"/>
  <c r="L54" i="3" s="1"/>
  <c r="M54" i="3" s="1"/>
  <c r="AC46" i="3" l="1"/>
  <c r="AD46" i="3" s="1"/>
  <c r="Y46" i="3"/>
  <c r="Z46" i="3" s="1"/>
  <c r="X47" i="3" s="1"/>
  <c r="K55" i="3"/>
  <c r="L55" i="3" s="1"/>
  <c r="M55" i="3" s="1"/>
  <c r="AC47" i="3" l="1"/>
  <c r="AD47" i="3" s="1"/>
  <c r="Y47" i="3"/>
  <c r="Z47" i="3" s="1"/>
  <c r="X48" i="3" s="1"/>
  <c r="K56" i="3"/>
  <c r="L56" i="3" s="1"/>
  <c r="M56" i="3" s="1"/>
  <c r="AC48" i="3" l="1"/>
  <c r="AD48" i="3" s="1"/>
  <c r="Y48" i="3"/>
  <c r="Z48" i="3" s="1"/>
  <c r="X49" i="3" s="1"/>
  <c r="K57" i="3"/>
  <c r="L57" i="3" s="1"/>
  <c r="M57" i="3" s="1"/>
  <c r="AC49" i="3" l="1"/>
  <c r="AD49" i="3" s="1"/>
  <c r="Y49" i="3"/>
  <c r="Z49" i="3" s="1"/>
  <c r="X50" i="3" s="1"/>
  <c r="K58" i="3"/>
  <c r="L58" i="3" s="1"/>
  <c r="M58" i="3" s="1"/>
  <c r="AC50" i="3" l="1"/>
  <c r="AD50" i="3" s="1"/>
  <c r="Y50" i="3"/>
  <c r="Z50" i="3" s="1"/>
  <c r="X51" i="3" s="1"/>
  <c r="K59" i="3"/>
  <c r="L59" i="3" s="1"/>
  <c r="M59" i="3" s="1"/>
  <c r="AC51" i="3" l="1"/>
  <c r="AD51" i="3" s="1"/>
  <c r="Y51" i="3"/>
  <c r="Z51" i="3" s="1"/>
  <c r="X52" i="3" s="1"/>
  <c r="K60" i="3"/>
  <c r="L60" i="3" s="1"/>
  <c r="M60" i="3" s="1"/>
  <c r="AC52" i="3" l="1"/>
  <c r="AD52" i="3" s="1"/>
  <c r="Y52" i="3"/>
  <c r="Z52" i="3" s="1"/>
  <c r="X53" i="3" s="1"/>
  <c r="K61" i="3"/>
  <c r="L61" i="3" s="1"/>
  <c r="M61" i="3" s="1"/>
  <c r="AC53" i="3" l="1"/>
  <c r="AD53" i="3" s="1"/>
  <c r="Y53" i="3"/>
  <c r="Z53" i="3" s="1"/>
  <c r="X54" i="3" s="1"/>
  <c r="K62" i="3"/>
  <c r="L62" i="3" s="1"/>
  <c r="M62" i="3" s="1"/>
  <c r="AC54" i="3" l="1"/>
  <c r="AD54" i="3" s="1"/>
  <c r="Y54" i="3"/>
  <c r="Z54" i="3" s="1"/>
  <c r="X55" i="3" s="1"/>
  <c r="K63" i="3"/>
  <c r="L63" i="3" s="1"/>
  <c r="M63" i="3" s="1"/>
  <c r="AC55" i="3" l="1"/>
  <c r="AD55" i="3" s="1"/>
  <c r="Y55" i="3"/>
  <c r="Z55" i="3" s="1"/>
  <c r="X56" i="3" s="1"/>
  <c r="K64" i="3"/>
  <c r="L64" i="3" s="1"/>
  <c r="M64" i="3" s="1"/>
  <c r="AC56" i="3" l="1"/>
  <c r="AD56" i="3" s="1"/>
  <c r="Y56" i="3"/>
  <c r="Z56" i="3" s="1"/>
  <c r="X57" i="3" s="1"/>
  <c r="K65" i="3"/>
  <c r="L65" i="3" s="1"/>
  <c r="M65" i="3" s="1"/>
  <c r="AC57" i="3" l="1"/>
  <c r="AD57" i="3" s="1"/>
  <c r="Y57" i="3"/>
  <c r="Z57" i="3" s="1"/>
  <c r="X58" i="3" s="1"/>
  <c r="K66" i="3"/>
  <c r="L66" i="3" s="1"/>
  <c r="M66" i="3" s="1"/>
  <c r="AC58" i="3" l="1"/>
  <c r="AD58" i="3" s="1"/>
  <c r="Y58" i="3"/>
  <c r="Z58" i="3" s="1"/>
  <c r="X59" i="3" s="1"/>
  <c r="K67" i="3"/>
  <c r="L67" i="3" s="1"/>
  <c r="M67" i="3" s="1"/>
  <c r="AC59" i="3" l="1"/>
  <c r="AD59" i="3" s="1"/>
  <c r="Y59" i="3"/>
  <c r="Z59" i="3" s="1"/>
  <c r="X60" i="3" s="1"/>
  <c r="K68" i="3"/>
  <c r="L68" i="3" s="1"/>
  <c r="M68" i="3" s="1"/>
  <c r="AC60" i="3" l="1"/>
  <c r="AD60" i="3" s="1"/>
  <c r="Y60" i="3"/>
  <c r="Z60" i="3" s="1"/>
  <c r="X61" i="3" s="1"/>
  <c r="K69" i="3"/>
  <c r="L69" i="3" s="1"/>
  <c r="M69" i="3" s="1"/>
  <c r="AC61" i="3" l="1"/>
  <c r="AD61" i="3" s="1"/>
  <c r="Y61" i="3"/>
  <c r="Z61" i="3" s="1"/>
  <c r="X62" i="3" s="1"/>
  <c r="K70" i="3"/>
  <c r="L70" i="3" s="1"/>
  <c r="M70" i="3" s="1"/>
  <c r="AC62" i="3" l="1"/>
  <c r="AD62" i="3" s="1"/>
  <c r="Y62" i="3"/>
  <c r="Z62" i="3" s="1"/>
  <c r="X63" i="3" s="1"/>
  <c r="K71" i="3"/>
  <c r="L71" i="3" s="1"/>
  <c r="M71" i="3" s="1"/>
  <c r="AC63" i="3" l="1"/>
  <c r="AD63" i="3" s="1"/>
  <c r="Y63" i="3"/>
  <c r="Z63" i="3" s="1"/>
  <c r="X64" i="3" s="1"/>
  <c r="K72" i="3"/>
  <c r="L72" i="3" s="1"/>
  <c r="M72" i="3" s="1"/>
  <c r="AC64" i="3" l="1"/>
  <c r="AD64" i="3" s="1"/>
  <c r="Y64" i="3"/>
  <c r="Z64" i="3" s="1"/>
  <c r="X65" i="3" s="1"/>
  <c r="K73" i="3"/>
  <c r="L73" i="3" s="1"/>
  <c r="M73" i="3" s="1"/>
  <c r="AC65" i="3" l="1"/>
  <c r="AD65" i="3" s="1"/>
  <c r="Y65" i="3"/>
  <c r="Z65" i="3" s="1"/>
  <c r="X66" i="3" s="1"/>
  <c r="K74" i="3"/>
  <c r="L74" i="3" s="1"/>
  <c r="M74" i="3" s="1"/>
  <c r="AC66" i="3" l="1"/>
  <c r="AD66" i="3" s="1"/>
  <c r="Y66" i="3"/>
  <c r="Z66" i="3" s="1"/>
  <c r="X67" i="3" s="1"/>
  <c r="K75" i="3"/>
  <c r="L75" i="3" s="1"/>
  <c r="M75" i="3" s="1"/>
  <c r="AC67" i="3" l="1"/>
  <c r="AD67" i="3" s="1"/>
  <c r="Y67" i="3"/>
  <c r="Z67" i="3" s="1"/>
  <c r="X68" i="3" s="1"/>
  <c r="K76" i="3"/>
  <c r="L76" i="3" s="1"/>
  <c r="M76" i="3" s="1"/>
  <c r="AC68" i="3" l="1"/>
  <c r="AD68" i="3" s="1"/>
  <c r="Y68" i="3"/>
  <c r="Z68" i="3" s="1"/>
  <c r="X69" i="3" s="1"/>
  <c r="K77" i="3"/>
  <c r="L77" i="3" s="1"/>
  <c r="M77" i="3" s="1"/>
  <c r="AC69" i="3" l="1"/>
  <c r="AD69" i="3" s="1"/>
  <c r="Y69" i="3"/>
  <c r="Z69" i="3" s="1"/>
  <c r="X70" i="3" s="1"/>
  <c r="K78" i="3"/>
  <c r="L78" i="3" s="1"/>
  <c r="M78" i="3" s="1"/>
  <c r="AC70" i="3" l="1"/>
  <c r="AD70" i="3" s="1"/>
  <c r="Y70" i="3"/>
  <c r="Z70" i="3" s="1"/>
  <c r="X71" i="3" s="1"/>
  <c r="K79" i="3"/>
  <c r="L79" i="3" s="1"/>
  <c r="M79" i="3" s="1"/>
  <c r="AC71" i="3" l="1"/>
  <c r="AD71" i="3" s="1"/>
  <c r="Y71" i="3"/>
  <c r="Z71" i="3" s="1"/>
  <c r="X72" i="3" s="1"/>
  <c r="K80" i="3"/>
  <c r="L80" i="3" s="1"/>
  <c r="M80" i="3" s="1"/>
  <c r="AC72" i="3" l="1"/>
  <c r="AD72" i="3" s="1"/>
  <c r="Y72" i="3"/>
  <c r="Z72" i="3" s="1"/>
  <c r="X73" i="3" s="1"/>
  <c r="K81" i="3"/>
  <c r="L81" i="3" s="1"/>
  <c r="M81" i="3" s="1"/>
  <c r="AC73" i="3" l="1"/>
  <c r="AD73" i="3" s="1"/>
  <c r="Y73" i="3"/>
  <c r="Z73" i="3" s="1"/>
  <c r="X74" i="3" s="1"/>
  <c r="K82" i="3"/>
  <c r="L82" i="3" s="1"/>
  <c r="M82" i="3" s="1"/>
  <c r="AC74" i="3" l="1"/>
  <c r="AD74" i="3" s="1"/>
  <c r="Y74" i="3"/>
  <c r="Z74" i="3" s="1"/>
  <c r="X75" i="3" s="1"/>
  <c r="K83" i="3"/>
  <c r="L83" i="3" s="1"/>
  <c r="M83" i="3" s="1"/>
  <c r="AC75" i="3" l="1"/>
  <c r="AD75" i="3" s="1"/>
  <c r="Y75" i="3"/>
  <c r="Z75" i="3" s="1"/>
  <c r="X76" i="3" s="1"/>
  <c r="K84" i="3"/>
  <c r="L84" i="3" s="1"/>
  <c r="M84" i="3" s="1"/>
  <c r="AC76" i="3" l="1"/>
  <c r="AD76" i="3" s="1"/>
  <c r="Y76" i="3"/>
  <c r="Z76" i="3" s="1"/>
  <c r="X77" i="3" s="1"/>
  <c r="K85" i="3"/>
  <c r="L85" i="3" s="1"/>
  <c r="M85" i="3" s="1"/>
  <c r="AC77" i="3" l="1"/>
  <c r="AD77" i="3" s="1"/>
  <c r="Y77" i="3"/>
  <c r="Z77" i="3" s="1"/>
  <c r="X78" i="3" s="1"/>
  <c r="K86" i="3"/>
  <c r="L86" i="3" s="1"/>
  <c r="M86" i="3" s="1"/>
  <c r="AC78" i="3" l="1"/>
  <c r="AD78" i="3" s="1"/>
  <c r="Y78" i="3"/>
  <c r="Z78" i="3" s="1"/>
  <c r="X79" i="3" s="1"/>
  <c r="K87" i="3"/>
  <c r="L87" i="3" s="1"/>
  <c r="M87" i="3" s="1"/>
  <c r="AC79" i="3" l="1"/>
  <c r="AD79" i="3" s="1"/>
  <c r="Y79" i="3"/>
  <c r="Z79" i="3" s="1"/>
  <c r="X80" i="3" s="1"/>
  <c r="K88" i="3"/>
  <c r="L88" i="3" s="1"/>
  <c r="M88" i="3" s="1"/>
  <c r="AC80" i="3" l="1"/>
  <c r="AD80" i="3" s="1"/>
  <c r="Y80" i="3"/>
  <c r="Z80" i="3" s="1"/>
  <c r="X81" i="3" s="1"/>
  <c r="K89" i="3"/>
  <c r="L89" i="3" s="1"/>
  <c r="M89" i="3" s="1"/>
  <c r="AC81" i="3" l="1"/>
  <c r="AD81" i="3" s="1"/>
  <c r="Y81" i="3"/>
  <c r="Z81" i="3" s="1"/>
  <c r="X82" i="3" s="1"/>
  <c r="K90" i="3"/>
  <c r="L90" i="3" s="1"/>
  <c r="M90" i="3" s="1"/>
  <c r="AC82" i="3" l="1"/>
  <c r="AD82" i="3" s="1"/>
  <c r="Y82" i="3"/>
  <c r="Z82" i="3" s="1"/>
  <c r="X83" i="3" s="1"/>
  <c r="K91" i="3"/>
  <c r="L91" i="3" s="1"/>
  <c r="M91" i="3" s="1"/>
  <c r="AC83" i="3" l="1"/>
  <c r="AD83" i="3" s="1"/>
  <c r="Y83" i="3"/>
  <c r="Z83" i="3" s="1"/>
  <c r="X84" i="3" s="1"/>
  <c r="K92" i="3"/>
  <c r="L92" i="3" s="1"/>
  <c r="M92" i="3" s="1"/>
  <c r="AC84" i="3" l="1"/>
  <c r="AD84" i="3" s="1"/>
  <c r="Y84" i="3"/>
  <c r="Z84" i="3" s="1"/>
  <c r="X85" i="3" s="1"/>
  <c r="K93" i="3"/>
  <c r="L93" i="3" s="1"/>
  <c r="M93" i="3" s="1"/>
  <c r="AC85" i="3" l="1"/>
  <c r="AD85" i="3" s="1"/>
  <c r="Y85" i="3"/>
  <c r="Z85" i="3" s="1"/>
  <c r="X86" i="3" s="1"/>
  <c r="K94" i="3"/>
  <c r="L94" i="3" s="1"/>
  <c r="M94" i="3" s="1"/>
  <c r="AC86" i="3" l="1"/>
  <c r="AD86" i="3" s="1"/>
  <c r="Y86" i="3"/>
  <c r="Z86" i="3" s="1"/>
  <c r="X87" i="3" s="1"/>
  <c r="K95" i="3"/>
  <c r="L95" i="3" s="1"/>
  <c r="M95" i="3" s="1"/>
  <c r="AC87" i="3" l="1"/>
  <c r="AD87" i="3" s="1"/>
  <c r="Y87" i="3"/>
  <c r="Z87" i="3" s="1"/>
  <c r="X88" i="3" s="1"/>
  <c r="K96" i="3"/>
  <c r="L96" i="3" s="1"/>
  <c r="M96" i="3" s="1"/>
  <c r="AC88" i="3" l="1"/>
  <c r="AD88" i="3" s="1"/>
  <c r="Y88" i="3"/>
  <c r="Z88" i="3" s="1"/>
  <c r="X89" i="3" s="1"/>
  <c r="K97" i="3"/>
  <c r="L97" i="3" s="1"/>
  <c r="M97" i="3" s="1"/>
  <c r="AC89" i="3" l="1"/>
  <c r="AD89" i="3" s="1"/>
  <c r="Y89" i="3"/>
  <c r="Z89" i="3" s="1"/>
  <c r="X90" i="3" s="1"/>
  <c r="K98" i="3"/>
  <c r="L98" i="3" s="1"/>
  <c r="M98" i="3" s="1"/>
  <c r="AC90" i="3" l="1"/>
  <c r="AD90" i="3" s="1"/>
  <c r="Y90" i="3"/>
  <c r="Z90" i="3" s="1"/>
  <c r="X91" i="3" s="1"/>
  <c r="K99" i="3"/>
  <c r="L99" i="3" s="1"/>
  <c r="M99" i="3" s="1"/>
  <c r="AC91" i="3" l="1"/>
  <c r="AD91" i="3" s="1"/>
  <c r="Y91" i="3"/>
  <c r="Z91" i="3" s="1"/>
  <c r="X92" i="3" s="1"/>
  <c r="K100" i="3"/>
  <c r="L100" i="3" s="1"/>
  <c r="M100" i="3" s="1"/>
  <c r="AC92" i="3" l="1"/>
  <c r="AD92" i="3" s="1"/>
  <c r="Y92" i="3"/>
  <c r="Z92" i="3" s="1"/>
  <c r="X93" i="3" s="1"/>
  <c r="K101" i="3"/>
  <c r="L101" i="3" s="1"/>
  <c r="M101" i="3" s="1"/>
  <c r="AC93" i="3" l="1"/>
  <c r="AD93" i="3" s="1"/>
  <c r="Y93" i="3"/>
  <c r="Z93" i="3" s="1"/>
  <c r="X94" i="3" s="1"/>
  <c r="K102" i="3"/>
  <c r="L102" i="3" s="1"/>
  <c r="M102" i="3" s="1"/>
  <c r="AC94" i="3" l="1"/>
  <c r="AD94" i="3" s="1"/>
  <c r="Y94" i="3"/>
  <c r="Z94" i="3" s="1"/>
  <c r="X95" i="3" s="1"/>
  <c r="K103" i="3"/>
  <c r="L103" i="3" s="1"/>
  <c r="M103" i="3" s="1"/>
  <c r="AC95" i="3" l="1"/>
  <c r="AD95" i="3" s="1"/>
  <c r="Y95" i="3"/>
  <c r="Z95" i="3" s="1"/>
  <c r="X96" i="3" s="1"/>
  <c r="K104" i="3"/>
  <c r="L104" i="3" s="1"/>
  <c r="M104" i="3" s="1"/>
  <c r="AC96" i="3" l="1"/>
  <c r="AD96" i="3" s="1"/>
  <c r="Y96" i="3"/>
  <c r="Z96" i="3" s="1"/>
  <c r="X97" i="3" s="1"/>
  <c r="K105" i="3"/>
  <c r="L105" i="3" s="1"/>
  <c r="M105" i="3" s="1"/>
  <c r="AC97" i="3" l="1"/>
  <c r="AD97" i="3" s="1"/>
  <c r="Y97" i="3"/>
  <c r="Z97" i="3" s="1"/>
  <c r="X98" i="3" s="1"/>
  <c r="K106" i="3"/>
  <c r="L106" i="3" s="1"/>
  <c r="M106" i="3" s="1"/>
  <c r="AC98" i="3" l="1"/>
  <c r="AD98" i="3" s="1"/>
  <c r="Y98" i="3"/>
  <c r="Z98" i="3" s="1"/>
  <c r="X99" i="3" s="1"/>
  <c r="K107" i="3"/>
  <c r="L107" i="3" s="1"/>
  <c r="M107" i="3" s="1"/>
  <c r="AC99" i="3" l="1"/>
  <c r="AD99" i="3" s="1"/>
  <c r="Y99" i="3"/>
  <c r="Z99" i="3" s="1"/>
  <c r="X100" i="3" s="1"/>
  <c r="K108" i="3"/>
  <c r="L108" i="3" s="1"/>
  <c r="M108" i="3" s="1"/>
  <c r="AC100" i="3" l="1"/>
  <c r="AD100" i="3" s="1"/>
  <c r="Y100" i="3"/>
  <c r="Z100" i="3" s="1"/>
  <c r="X101" i="3" s="1"/>
  <c r="K109" i="3"/>
  <c r="L109" i="3" s="1"/>
  <c r="M109" i="3" s="1"/>
  <c r="AC101" i="3" l="1"/>
  <c r="AD101" i="3" s="1"/>
  <c r="Y101" i="3"/>
  <c r="Z101" i="3" s="1"/>
  <c r="X102" i="3" s="1"/>
  <c r="K110" i="3"/>
  <c r="L110" i="3" s="1"/>
  <c r="M110" i="3" s="1"/>
  <c r="AC102" i="3" l="1"/>
  <c r="AD102" i="3" s="1"/>
  <c r="Y102" i="3"/>
  <c r="Z102" i="3" s="1"/>
  <c r="X103" i="3" s="1"/>
  <c r="K111" i="3"/>
  <c r="L111" i="3" s="1"/>
  <c r="M111" i="3" s="1"/>
  <c r="AC103" i="3" l="1"/>
  <c r="AD103" i="3" s="1"/>
  <c r="Y103" i="3"/>
  <c r="Z103" i="3" s="1"/>
  <c r="X104" i="3" s="1"/>
  <c r="K112" i="3"/>
  <c r="L112" i="3" s="1"/>
  <c r="M112" i="3" s="1"/>
  <c r="AC104" i="3" l="1"/>
  <c r="AD104" i="3" s="1"/>
  <c r="Y104" i="3"/>
  <c r="Z104" i="3" s="1"/>
  <c r="X105" i="3" s="1"/>
  <c r="K113" i="3"/>
  <c r="L113" i="3" s="1"/>
  <c r="M113" i="3" s="1"/>
  <c r="AC105" i="3" l="1"/>
  <c r="AD105" i="3" s="1"/>
  <c r="Y105" i="3"/>
  <c r="Z105" i="3" s="1"/>
  <c r="X106" i="3" s="1"/>
  <c r="K114" i="3"/>
  <c r="L114" i="3" s="1"/>
  <c r="M114" i="3" s="1"/>
  <c r="AC106" i="3" l="1"/>
  <c r="AD106" i="3" s="1"/>
  <c r="Y106" i="3"/>
  <c r="Z106" i="3" s="1"/>
  <c r="X107" i="3" s="1"/>
  <c r="K115" i="3"/>
  <c r="L115" i="3" s="1"/>
  <c r="M115" i="3" s="1"/>
  <c r="AC107" i="3" l="1"/>
  <c r="AD107" i="3" s="1"/>
  <c r="Y107" i="3"/>
  <c r="Z107" i="3" s="1"/>
  <c r="X108" i="3" s="1"/>
  <c r="K116" i="3"/>
  <c r="L116" i="3" s="1"/>
  <c r="M116" i="3" s="1"/>
  <c r="AC108" i="3" l="1"/>
  <c r="AD108" i="3" s="1"/>
  <c r="Y108" i="3"/>
  <c r="Z108" i="3" s="1"/>
  <c r="X109" i="3" s="1"/>
  <c r="K117" i="3"/>
  <c r="L117" i="3" s="1"/>
  <c r="M117" i="3" s="1"/>
  <c r="AC109" i="3" l="1"/>
  <c r="AD109" i="3" s="1"/>
  <c r="Y109" i="3"/>
  <c r="Z109" i="3" s="1"/>
  <c r="X110" i="3" s="1"/>
  <c r="K118" i="3"/>
  <c r="L118" i="3" s="1"/>
  <c r="M118" i="3" s="1"/>
  <c r="AC110" i="3" l="1"/>
  <c r="AD110" i="3" s="1"/>
  <c r="Y110" i="3"/>
  <c r="Z110" i="3" s="1"/>
  <c r="X111" i="3" s="1"/>
  <c r="K119" i="3"/>
  <c r="L119" i="3" s="1"/>
  <c r="M119" i="3" s="1"/>
  <c r="AC111" i="3" l="1"/>
  <c r="AD111" i="3" s="1"/>
  <c r="Y111" i="3"/>
  <c r="Z111" i="3" s="1"/>
  <c r="X112" i="3" s="1"/>
  <c r="K120" i="3"/>
  <c r="L120" i="3" s="1"/>
  <c r="M120" i="3" s="1"/>
  <c r="AC112" i="3" l="1"/>
  <c r="AD112" i="3" s="1"/>
  <c r="Y112" i="3"/>
  <c r="Z112" i="3" s="1"/>
  <c r="X113" i="3" s="1"/>
  <c r="K121" i="3"/>
  <c r="L121" i="3" s="1"/>
  <c r="M121" i="3" s="1"/>
  <c r="AC113" i="3" l="1"/>
  <c r="AD113" i="3" s="1"/>
  <c r="Y113" i="3"/>
  <c r="Z113" i="3" s="1"/>
  <c r="X114" i="3" s="1"/>
  <c r="K122" i="3"/>
  <c r="L122" i="3" s="1"/>
  <c r="M122" i="3" s="1"/>
  <c r="AC114" i="3" l="1"/>
  <c r="AD114" i="3" s="1"/>
  <c r="Y114" i="3"/>
  <c r="Z114" i="3" s="1"/>
  <c r="X115" i="3" s="1"/>
  <c r="K123" i="3"/>
  <c r="L123" i="3" s="1"/>
  <c r="M123" i="3" s="1"/>
  <c r="AC115" i="3" l="1"/>
  <c r="AD115" i="3" s="1"/>
  <c r="Y115" i="3"/>
  <c r="Z115" i="3" s="1"/>
  <c r="X116" i="3" s="1"/>
  <c r="K124" i="3"/>
  <c r="L124" i="3" s="1"/>
  <c r="M124" i="3" s="1"/>
  <c r="AC116" i="3" l="1"/>
  <c r="AD116" i="3" s="1"/>
  <c r="Y116" i="3"/>
  <c r="Z116" i="3" s="1"/>
  <c r="X117" i="3" s="1"/>
  <c r="K125" i="3"/>
  <c r="L125" i="3" s="1"/>
  <c r="M125" i="3" s="1"/>
  <c r="AC117" i="3" l="1"/>
  <c r="AD117" i="3" s="1"/>
  <c r="Y117" i="3"/>
  <c r="Z117" i="3" s="1"/>
  <c r="X118" i="3" s="1"/>
  <c r="K126" i="3"/>
  <c r="L126" i="3" s="1"/>
  <c r="M126" i="3" s="1"/>
  <c r="AC118" i="3" l="1"/>
  <c r="AD118" i="3" s="1"/>
  <c r="Y118" i="3"/>
  <c r="Z118" i="3" s="1"/>
  <c r="X119" i="3" s="1"/>
  <c r="K127" i="3"/>
  <c r="L127" i="3" s="1"/>
  <c r="M127" i="3" s="1"/>
  <c r="AC119" i="3" l="1"/>
  <c r="AD119" i="3" s="1"/>
  <c r="Y119" i="3"/>
  <c r="Z119" i="3" s="1"/>
  <c r="X120" i="3" s="1"/>
  <c r="K128" i="3"/>
  <c r="L128" i="3" s="1"/>
  <c r="M128" i="3" s="1"/>
  <c r="AC120" i="3" l="1"/>
  <c r="AD120" i="3" s="1"/>
  <c r="Y120" i="3"/>
  <c r="Z120" i="3" s="1"/>
  <c r="X121" i="3" s="1"/>
  <c r="K129" i="3"/>
  <c r="L129" i="3" s="1"/>
  <c r="M129" i="3" s="1"/>
  <c r="AC121" i="3" l="1"/>
  <c r="AD121" i="3" s="1"/>
  <c r="Y121" i="3"/>
  <c r="Z121" i="3" s="1"/>
  <c r="X122" i="3" s="1"/>
  <c r="K130" i="3"/>
  <c r="L130" i="3" s="1"/>
  <c r="M130" i="3" s="1"/>
  <c r="AC122" i="3" l="1"/>
  <c r="AD122" i="3" s="1"/>
  <c r="Y122" i="3"/>
  <c r="Z122" i="3" s="1"/>
  <c r="X123" i="3" s="1"/>
  <c r="K131" i="3"/>
  <c r="L131" i="3" s="1"/>
  <c r="M131" i="3" s="1"/>
  <c r="AC123" i="3" l="1"/>
  <c r="AD123" i="3" s="1"/>
  <c r="Y123" i="3"/>
  <c r="Z123" i="3" s="1"/>
  <c r="X124" i="3" s="1"/>
  <c r="K132" i="3"/>
  <c r="L132" i="3" s="1"/>
  <c r="M132" i="3" s="1"/>
  <c r="AC124" i="3" l="1"/>
  <c r="AD124" i="3" s="1"/>
  <c r="Y124" i="3"/>
  <c r="Z124" i="3" s="1"/>
  <c r="X125" i="3" s="1"/>
  <c r="K133" i="3"/>
  <c r="L133" i="3" s="1"/>
  <c r="M133" i="3" s="1"/>
  <c r="AC125" i="3" l="1"/>
  <c r="AD125" i="3" s="1"/>
  <c r="Y125" i="3"/>
  <c r="Z125" i="3" s="1"/>
  <c r="X126" i="3" s="1"/>
  <c r="K134" i="3"/>
  <c r="L134" i="3" s="1"/>
  <c r="M134" i="3" s="1"/>
  <c r="AC126" i="3" l="1"/>
  <c r="AD126" i="3" s="1"/>
  <c r="Y126" i="3"/>
  <c r="Z126" i="3" s="1"/>
  <c r="X127" i="3" s="1"/>
  <c r="K135" i="3"/>
  <c r="L135" i="3" s="1"/>
  <c r="M135" i="3" s="1"/>
  <c r="AC127" i="3" l="1"/>
  <c r="AD127" i="3" s="1"/>
  <c r="Y127" i="3"/>
  <c r="Z127" i="3" s="1"/>
  <c r="X128" i="3" s="1"/>
  <c r="K136" i="3"/>
  <c r="L136" i="3" s="1"/>
  <c r="M136" i="3" s="1"/>
  <c r="AC128" i="3" l="1"/>
  <c r="AD128" i="3" s="1"/>
  <c r="Y128" i="3"/>
  <c r="Z128" i="3" s="1"/>
  <c r="X129" i="3" s="1"/>
  <c r="K137" i="3"/>
  <c r="L137" i="3" s="1"/>
  <c r="M137" i="3" s="1"/>
  <c r="AC129" i="3" l="1"/>
  <c r="AD129" i="3" s="1"/>
  <c r="Y129" i="3"/>
  <c r="Z129" i="3" s="1"/>
  <c r="X130" i="3" s="1"/>
  <c r="K138" i="3"/>
  <c r="L138" i="3" s="1"/>
  <c r="M138" i="3" s="1"/>
  <c r="AC130" i="3" l="1"/>
  <c r="AD130" i="3" s="1"/>
  <c r="Y130" i="3"/>
  <c r="Z130" i="3" s="1"/>
  <c r="X131" i="3" s="1"/>
  <c r="K139" i="3"/>
  <c r="L139" i="3" s="1"/>
  <c r="M139" i="3" s="1"/>
  <c r="AC131" i="3" l="1"/>
  <c r="AD131" i="3" s="1"/>
  <c r="Y131" i="3"/>
  <c r="Z131" i="3" s="1"/>
  <c r="X132" i="3" s="1"/>
  <c r="K140" i="3"/>
  <c r="L140" i="3" s="1"/>
  <c r="M140" i="3" s="1"/>
  <c r="AC132" i="3" l="1"/>
  <c r="AD132" i="3" s="1"/>
  <c r="Y132" i="3"/>
  <c r="Z132" i="3" s="1"/>
  <c r="X133" i="3" s="1"/>
  <c r="K141" i="3"/>
  <c r="L141" i="3" s="1"/>
  <c r="M141" i="3" s="1"/>
  <c r="AC133" i="3" l="1"/>
  <c r="AD133" i="3" s="1"/>
  <c r="Y133" i="3"/>
  <c r="Z133" i="3" s="1"/>
  <c r="X134" i="3" s="1"/>
  <c r="K142" i="3"/>
  <c r="L142" i="3" s="1"/>
  <c r="M142" i="3" s="1"/>
  <c r="AC134" i="3" l="1"/>
  <c r="AD134" i="3" s="1"/>
  <c r="Y134" i="3"/>
  <c r="Z134" i="3" s="1"/>
  <c r="X135" i="3" s="1"/>
  <c r="K143" i="3"/>
  <c r="L143" i="3" s="1"/>
  <c r="M143" i="3" s="1"/>
  <c r="AC135" i="3" l="1"/>
  <c r="AD135" i="3" s="1"/>
  <c r="Y135" i="3"/>
  <c r="Z135" i="3" s="1"/>
  <c r="X136" i="3" s="1"/>
  <c r="K144" i="3"/>
  <c r="L144" i="3" s="1"/>
  <c r="M144" i="3" s="1"/>
  <c r="AC136" i="3" l="1"/>
  <c r="AD136" i="3" s="1"/>
  <c r="Y136" i="3"/>
  <c r="Z136" i="3" s="1"/>
  <c r="X137" i="3" s="1"/>
  <c r="K145" i="3"/>
  <c r="L145" i="3" s="1"/>
  <c r="M145" i="3" s="1"/>
  <c r="AC137" i="3" l="1"/>
  <c r="AD137" i="3" s="1"/>
  <c r="Y137" i="3"/>
  <c r="Z137" i="3" s="1"/>
  <c r="X138" i="3" s="1"/>
  <c r="K146" i="3"/>
  <c r="L146" i="3" s="1"/>
  <c r="M146" i="3" s="1"/>
  <c r="AC138" i="3" l="1"/>
  <c r="AD138" i="3" s="1"/>
  <c r="Y138" i="3"/>
  <c r="Z138" i="3" s="1"/>
  <c r="X139" i="3" s="1"/>
  <c r="K147" i="3"/>
  <c r="L147" i="3" s="1"/>
  <c r="M147" i="3" s="1"/>
  <c r="AC139" i="3" l="1"/>
  <c r="AD139" i="3" s="1"/>
  <c r="Y139" i="3"/>
  <c r="Z139" i="3" s="1"/>
  <c r="X140" i="3" s="1"/>
  <c r="K148" i="3"/>
  <c r="L148" i="3" s="1"/>
  <c r="M148" i="3" s="1"/>
  <c r="AC140" i="3" l="1"/>
  <c r="AD140" i="3" s="1"/>
  <c r="Y140" i="3"/>
  <c r="Z140" i="3" s="1"/>
  <c r="X141" i="3" s="1"/>
  <c r="K149" i="3"/>
  <c r="L149" i="3" s="1"/>
  <c r="M149" i="3" s="1"/>
  <c r="AC141" i="3" l="1"/>
  <c r="AD141" i="3" s="1"/>
  <c r="Y141" i="3"/>
  <c r="Z141" i="3" s="1"/>
  <c r="X142" i="3" s="1"/>
  <c r="K150" i="3"/>
  <c r="L150" i="3" s="1"/>
  <c r="M150" i="3" s="1"/>
  <c r="AC142" i="3" l="1"/>
  <c r="AD142" i="3" s="1"/>
  <c r="Y142" i="3"/>
  <c r="Z142" i="3" s="1"/>
  <c r="X143" i="3" s="1"/>
  <c r="K151" i="3"/>
  <c r="L151" i="3" s="1"/>
  <c r="M151" i="3" s="1"/>
  <c r="AC143" i="3" l="1"/>
  <c r="AD143" i="3" s="1"/>
  <c r="Y143" i="3"/>
  <c r="Z143" i="3" s="1"/>
  <c r="X144" i="3" s="1"/>
  <c r="K152" i="3"/>
  <c r="L152" i="3" s="1"/>
  <c r="M152" i="3" s="1"/>
  <c r="AC144" i="3" l="1"/>
  <c r="AD144" i="3" s="1"/>
  <c r="Y144" i="3"/>
  <c r="Z144" i="3" s="1"/>
  <c r="X145" i="3" s="1"/>
  <c r="K153" i="3"/>
  <c r="L153" i="3" s="1"/>
  <c r="M153" i="3" s="1"/>
  <c r="AC145" i="3" l="1"/>
  <c r="AD145" i="3" s="1"/>
  <c r="Y145" i="3"/>
  <c r="Z145" i="3" s="1"/>
  <c r="X146" i="3" s="1"/>
  <c r="K154" i="3"/>
  <c r="L154" i="3" s="1"/>
  <c r="M154" i="3" s="1"/>
  <c r="AC146" i="3" l="1"/>
  <c r="AD146" i="3" s="1"/>
  <c r="Y146" i="3"/>
  <c r="Z146" i="3" s="1"/>
  <c r="X147" i="3" s="1"/>
  <c r="K155" i="3"/>
  <c r="L155" i="3" s="1"/>
  <c r="M155" i="3" s="1"/>
  <c r="AC147" i="3" l="1"/>
  <c r="AD147" i="3" s="1"/>
  <c r="Y147" i="3"/>
  <c r="Z147" i="3" s="1"/>
  <c r="X148" i="3" s="1"/>
  <c r="K156" i="3"/>
  <c r="L156" i="3" s="1"/>
  <c r="M156" i="3" s="1"/>
  <c r="AC148" i="3" l="1"/>
  <c r="AD148" i="3" s="1"/>
  <c r="Y148" i="3"/>
  <c r="Z148" i="3" s="1"/>
  <c r="X149" i="3" s="1"/>
  <c r="K157" i="3"/>
  <c r="L157" i="3" s="1"/>
  <c r="M157" i="3" s="1"/>
  <c r="AC149" i="3" l="1"/>
  <c r="AD149" i="3" s="1"/>
  <c r="Y149" i="3"/>
  <c r="Z149" i="3" s="1"/>
  <c r="X150" i="3" s="1"/>
  <c r="K158" i="3"/>
  <c r="L158" i="3" s="1"/>
  <c r="M158" i="3" s="1"/>
  <c r="AC150" i="3" l="1"/>
  <c r="AD150" i="3" s="1"/>
  <c r="Y150" i="3"/>
  <c r="Z150" i="3" s="1"/>
  <c r="X151" i="3" s="1"/>
  <c r="K159" i="3"/>
  <c r="L159" i="3" s="1"/>
  <c r="M159" i="3" s="1"/>
  <c r="AC151" i="3" l="1"/>
  <c r="AD151" i="3" s="1"/>
  <c r="Y151" i="3"/>
  <c r="Z151" i="3" s="1"/>
  <c r="X152" i="3" s="1"/>
  <c r="K160" i="3"/>
  <c r="L160" i="3" s="1"/>
  <c r="M160" i="3" s="1"/>
  <c r="AC152" i="3" l="1"/>
  <c r="AD152" i="3" s="1"/>
  <c r="Y152" i="3"/>
  <c r="Z152" i="3" s="1"/>
  <c r="X153" i="3" s="1"/>
  <c r="K161" i="3"/>
  <c r="L161" i="3" s="1"/>
  <c r="M161" i="3" s="1"/>
  <c r="AC153" i="3" l="1"/>
  <c r="AD153" i="3" s="1"/>
  <c r="Y153" i="3"/>
  <c r="Z153" i="3" s="1"/>
  <c r="X154" i="3" s="1"/>
  <c r="K162" i="3"/>
  <c r="L162" i="3" s="1"/>
  <c r="M162" i="3" s="1"/>
  <c r="AC154" i="3" l="1"/>
  <c r="AD154" i="3" s="1"/>
  <c r="Y154" i="3"/>
  <c r="Z154" i="3" s="1"/>
  <c r="X155" i="3" s="1"/>
  <c r="K163" i="3"/>
  <c r="L163" i="3" s="1"/>
  <c r="M163" i="3" s="1"/>
  <c r="AC155" i="3" l="1"/>
  <c r="AD155" i="3" s="1"/>
  <c r="Y155" i="3"/>
  <c r="Z155" i="3" s="1"/>
  <c r="X156" i="3" s="1"/>
  <c r="K164" i="3"/>
  <c r="L164" i="3" s="1"/>
  <c r="M164" i="3" s="1"/>
  <c r="AC156" i="3" l="1"/>
  <c r="AD156" i="3" s="1"/>
  <c r="Y156" i="3"/>
  <c r="Z156" i="3" s="1"/>
  <c r="X157" i="3" s="1"/>
  <c r="K165" i="3"/>
  <c r="L165" i="3" s="1"/>
  <c r="M165" i="3" s="1"/>
  <c r="AC157" i="3" l="1"/>
  <c r="AD157" i="3" s="1"/>
  <c r="Y157" i="3"/>
  <c r="Z157" i="3" s="1"/>
  <c r="X158" i="3" s="1"/>
  <c r="K166" i="3"/>
  <c r="L166" i="3" s="1"/>
  <c r="M166" i="3" s="1"/>
  <c r="AC158" i="3" l="1"/>
  <c r="AD158" i="3" s="1"/>
  <c r="Y158" i="3"/>
  <c r="Z158" i="3" s="1"/>
  <c r="X159" i="3" s="1"/>
  <c r="K167" i="3"/>
  <c r="L167" i="3" s="1"/>
  <c r="M167" i="3" s="1"/>
  <c r="AC159" i="3" l="1"/>
  <c r="AD159" i="3" s="1"/>
  <c r="Y159" i="3"/>
  <c r="Z159" i="3" s="1"/>
  <c r="X160" i="3" s="1"/>
  <c r="K168" i="3"/>
  <c r="L168" i="3" s="1"/>
  <c r="M168" i="3" s="1"/>
  <c r="AC160" i="3" l="1"/>
  <c r="AD160" i="3" s="1"/>
  <c r="Y160" i="3"/>
  <c r="Z160" i="3" s="1"/>
  <c r="X161" i="3" s="1"/>
  <c r="K169" i="3"/>
  <c r="L169" i="3" s="1"/>
  <c r="M169" i="3" s="1"/>
  <c r="AC161" i="3" l="1"/>
  <c r="AD161" i="3" s="1"/>
  <c r="Y161" i="3"/>
  <c r="Z161" i="3" s="1"/>
  <c r="X162" i="3" s="1"/>
  <c r="K170" i="3"/>
  <c r="L170" i="3" s="1"/>
  <c r="M170" i="3" s="1"/>
  <c r="AC162" i="3" l="1"/>
  <c r="AD162" i="3" s="1"/>
  <c r="Y162" i="3"/>
  <c r="Z162" i="3" s="1"/>
  <c r="X163" i="3" s="1"/>
  <c r="K171" i="3"/>
  <c r="L171" i="3" s="1"/>
  <c r="M171" i="3" s="1"/>
  <c r="AC163" i="3" l="1"/>
  <c r="AD163" i="3" s="1"/>
  <c r="Y163" i="3"/>
  <c r="Z163" i="3" s="1"/>
  <c r="X164" i="3" s="1"/>
  <c r="K172" i="3"/>
  <c r="L172" i="3" s="1"/>
  <c r="M172" i="3" s="1"/>
  <c r="AC164" i="3" l="1"/>
  <c r="AD164" i="3" s="1"/>
  <c r="Y164" i="3"/>
  <c r="Z164" i="3" s="1"/>
  <c r="X165" i="3" s="1"/>
  <c r="K173" i="3"/>
  <c r="L173" i="3" s="1"/>
  <c r="M173" i="3" s="1"/>
  <c r="AC165" i="3" l="1"/>
  <c r="AD165" i="3" s="1"/>
  <c r="Y165" i="3"/>
  <c r="Z165" i="3" s="1"/>
  <c r="X166" i="3" s="1"/>
  <c r="K174" i="3"/>
  <c r="L174" i="3" s="1"/>
  <c r="M174" i="3" s="1"/>
  <c r="AC166" i="3" l="1"/>
  <c r="AD166" i="3" s="1"/>
  <c r="Y166" i="3"/>
  <c r="Z166" i="3" s="1"/>
  <c r="X167" i="3" s="1"/>
  <c r="K175" i="3"/>
  <c r="L175" i="3" s="1"/>
  <c r="M175" i="3" s="1"/>
  <c r="AC167" i="3" l="1"/>
  <c r="AD167" i="3" s="1"/>
  <c r="Y167" i="3"/>
  <c r="Z167" i="3" s="1"/>
  <c r="X168" i="3" s="1"/>
  <c r="K176" i="3"/>
  <c r="L176" i="3" s="1"/>
  <c r="M176" i="3" s="1"/>
  <c r="AC168" i="3" l="1"/>
  <c r="AD168" i="3" s="1"/>
  <c r="Y168" i="3"/>
  <c r="Z168" i="3" s="1"/>
  <c r="X169" i="3" s="1"/>
  <c r="K177" i="3"/>
  <c r="L177" i="3" s="1"/>
  <c r="M177" i="3" s="1"/>
  <c r="AC169" i="3" l="1"/>
  <c r="AD169" i="3" s="1"/>
  <c r="Y169" i="3"/>
  <c r="Z169" i="3" s="1"/>
  <c r="X170" i="3" s="1"/>
  <c r="K178" i="3"/>
  <c r="L178" i="3" s="1"/>
  <c r="M178" i="3" s="1"/>
  <c r="AC170" i="3" l="1"/>
  <c r="AD170" i="3" s="1"/>
  <c r="Y170" i="3"/>
  <c r="Z170" i="3" s="1"/>
  <c r="X171" i="3" s="1"/>
  <c r="K179" i="3"/>
  <c r="L179" i="3" s="1"/>
  <c r="M179" i="3" s="1"/>
  <c r="AC171" i="3" l="1"/>
  <c r="AD171" i="3" s="1"/>
  <c r="Y171" i="3"/>
  <c r="Z171" i="3" s="1"/>
  <c r="X172" i="3" s="1"/>
  <c r="K180" i="3"/>
  <c r="L180" i="3" s="1"/>
  <c r="M180" i="3" s="1"/>
  <c r="AC172" i="3" l="1"/>
  <c r="AD172" i="3" s="1"/>
  <c r="Y172" i="3"/>
  <c r="Z172" i="3" s="1"/>
  <c r="X173" i="3" s="1"/>
  <c r="K181" i="3"/>
  <c r="L181" i="3" s="1"/>
  <c r="M181" i="3" s="1"/>
  <c r="AC173" i="3" l="1"/>
  <c r="AD173" i="3" s="1"/>
  <c r="Y173" i="3"/>
  <c r="Z173" i="3" s="1"/>
  <c r="X174" i="3" s="1"/>
  <c r="K182" i="3"/>
  <c r="L182" i="3" s="1"/>
  <c r="M182" i="3" s="1"/>
  <c r="AC174" i="3" l="1"/>
  <c r="AD174" i="3" s="1"/>
  <c r="Y174" i="3"/>
  <c r="Z174" i="3" s="1"/>
  <c r="X175" i="3" s="1"/>
  <c r="K183" i="3"/>
  <c r="L183" i="3" s="1"/>
  <c r="M183" i="3" s="1"/>
  <c r="AC175" i="3" l="1"/>
  <c r="AD175" i="3" s="1"/>
  <c r="Y175" i="3"/>
  <c r="Z175" i="3" s="1"/>
  <c r="X176" i="3" s="1"/>
  <c r="K184" i="3"/>
  <c r="L184" i="3" s="1"/>
  <c r="M184" i="3" s="1"/>
  <c r="AC176" i="3" l="1"/>
  <c r="AD176" i="3" s="1"/>
  <c r="Y176" i="3"/>
  <c r="Z176" i="3" s="1"/>
  <c r="X177" i="3" s="1"/>
  <c r="K185" i="3"/>
  <c r="L185" i="3" s="1"/>
  <c r="M185" i="3" s="1"/>
  <c r="AC177" i="3" l="1"/>
  <c r="AD177" i="3" s="1"/>
  <c r="Y177" i="3"/>
  <c r="Z177" i="3" s="1"/>
  <c r="X178" i="3" s="1"/>
  <c r="K186" i="3"/>
  <c r="L186" i="3" s="1"/>
  <c r="M186" i="3" s="1"/>
  <c r="AC178" i="3" l="1"/>
  <c r="AD178" i="3" s="1"/>
  <c r="Y178" i="3"/>
  <c r="Z178" i="3" s="1"/>
  <c r="X179" i="3" s="1"/>
  <c r="K187" i="3"/>
  <c r="L187" i="3" s="1"/>
  <c r="M187" i="3" s="1"/>
  <c r="AC179" i="3" l="1"/>
  <c r="AD179" i="3" s="1"/>
  <c r="Y179" i="3"/>
  <c r="Z179" i="3" s="1"/>
  <c r="X180" i="3" s="1"/>
  <c r="K188" i="3"/>
  <c r="L188" i="3" s="1"/>
  <c r="M188" i="3" s="1"/>
  <c r="AC180" i="3" l="1"/>
  <c r="AD180" i="3" s="1"/>
  <c r="Y180" i="3"/>
  <c r="Z180" i="3" s="1"/>
  <c r="X181" i="3" s="1"/>
  <c r="K189" i="3"/>
  <c r="L189" i="3" s="1"/>
  <c r="M189" i="3" s="1"/>
  <c r="AC181" i="3" l="1"/>
  <c r="AD181" i="3" s="1"/>
  <c r="Y181" i="3"/>
  <c r="Z181" i="3" s="1"/>
  <c r="X182" i="3" s="1"/>
  <c r="K190" i="3"/>
  <c r="L190" i="3" s="1"/>
  <c r="M190" i="3" s="1"/>
  <c r="AC182" i="3" l="1"/>
  <c r="AD182" i="3" s="1"/>
  <c r="Y182" i="3"/>
  <c r="Z182" i="3" s="1"/>
  <c r="X183" i="3" s="1"/>
  <c r="K191" i="3"/>
  <c r="L191" i="3" s="1"/>
  <c r="M191" i="3" s="1"/>
  <c r="AC183" i="3" l="1"/>
  <c r="AD183" i="3" s="1"/>
  <c r="Y183" i="3"/>
  <c r="Z183" i="3" s="1"/>
  <c r="X184" i="3" s="1"/>
  <c r="K192" i="3"/>
  <c r="L192" i="3" s="1"/>
  <c r="M192" i="3" s="1"/>
  <c r="AC184" i="3" l="1"/>
  <c r="AD184" i="3" s="1"/>
  <c r="Y184" i="3"/>
  <c r="Z184" i="3" s="1"/>
  <c r="X185" i="3" s="1"/>
  <c r="K193" i="3"/>
  <c r="L193" i="3" s="1"/>
  <c r="M193" i="3" s="1"/>
  <c r="AC185" i="3" l="1"/>
  <c r="AD185" i="3" s="1"/>
  <c r="Y185" i="3"/>
  <c r="Z185" i="3" s="1"/>
  <c r="X186" i="3" s="1"/>
  <c r="K194" i="3"/>
  <c r="L194" i="3" s="1"/>
  <c r="M194" i="3" s="1"/>
  <c r="AC186" i="3" l="1"/>
  <c r="AD186" i="3" s="1"/>
  <c r="Y186" i="3"/>
  <c r="Z186" i="3" s="1"/>
  <c r="X187" i="3" s="1"/>
  <c r="K195" i="3"/>
  <c r="L195" i="3" s="1"/>
  <c r="M195" i="3" s="1"/>
  <c r="AC187" i="3" l="1"/>
  <c r="AD187" i="3" s="1"/>
  <c r="Y187" i="3"/>
  <c r="Z187" i="3" s="1"/>
  <c r="X188" i="3" s="1"/>
  <c r="K196" i="3"/>
  <c r="L196" i="3" s="1"/>
  <c r="M196" i="3" s="1"/>
  <c r="AC188" i="3" l="1"/>
  <c r="AD188" i="3" s="1"/>
  <c r="Y188" i="3"/>
  <c r="Z188" i="3" s="1"/>
  <c r="X189" i="3" s="1"/>
  <c r="K197" i="3"/>
  <c r="L197" i="3" s="1"/>
  <c r="M197" i="3" s="1"/>
  <c r="AC189" i="3" l="1"/>
  <c r="AD189" i="3" s="1"/>
  <c r="Y189" i="3"/>
  <c r="Z189" i="3" s="1"/>
  <c r="X190" i="3" s="1"/>
  <c r="K198" i="3"/>
  <c r="L198" i="3" s="1"/>
  <c r="M198" i="3" s="1"/>
  <c r="AC190" i="3" l="1"/>
  <c r="AD190" i="3" s="1"/>
  <c r="Y190" i="3"/>
  <c r="Z190" i="3" s="1"/>
  <c r="X191" i="3" s="1"/>
  <c r="K199" i="3"/>
  <c r="L199" i="3" s="1"/>
  <c r="M199" i="3" s="1"/>
  <c r="AC191" i="3" l="1"/>
  <c r="AD191" i="3" s="1"/>
  <c r="Y191" i="3"/>
  <c r="Z191" i="3" s="1"/>
  <c r="X192" i="3" s="1"/>
  <c r="K200" i="3"/>
  <c r="L200" i="3" s="1"/>
  <c r="M200" i="3" s="1"/>
  <c r="AC192" i="3" l="1"/>
  <c r="AD192" i="3" s="1"/>
  <c r="Y192" i="3"/>
  <c r="Z192" i="3" s="1"/>
  <c r="X193" i="3" s="1"/>
  <c r="K201" i="3"/>
  <c r="L201" i="3" s="1"/>
  <c r="M201" i="3" s="1"/>
  <c r="AC193" i="3" l="1"/>
  <c r="AD193" i="3" s="1"/>
  <c r="Y193" i="3"/>
  <c r="Z193" i="3" s="1"/>
  <c r="X194" i="3" s="1"/>
  <c r="K202" i="3"/>
  <c r="L202" i="3" s="1"/>
  <c r="M202" i="3" s="1"/>
  <c r="AC194" i="3" l="1"/>
  <c r="AD194" i="3" s="1"/>
  <c r="Y194" i="3"/>
  <c r="Z194" i="3" s="1"/>
  <c r="X195" i="3" s="1"/>
  <c r="K203" i="3"/>
  <c r="L203" i="3" s="1"/>
  <c r="M203" i="3" s="1"/>
  <c r="AC195" i="3" l="1"/>
  <c r="AD195" i="3" s="1"/>
  <c r="Y195" i="3"/>
  <c r="Z195" i="3" s="1"/>
  <c r="X196" i="3" s="1"/>
  <c r="K204" i="3"/>
  <c r="L204" i="3" s="1"/>
  <c r="M204" i="3" s="1"/>
  <c r="AC196" i="3" l="1"/>
  <c r="AD196" i="3" s="1"/>
  <c r="Y196" i="3"/>
  <c r="Z196" i="3" s="1"/>
  <c r="X197" i="3" s="1"/>
  <c r="K205" i="3"/>
  <c r="L205" i="3" s="1"/>
  <c r="M205" i="3" s="1"/>
  <c r="AC197" i="3" l="1"/>
  <c r="AD197" i="3" s="1"/>
  <c r="Y197" i="3"/>
  <c r="Z197" i="3" s="1"/>
  <c r="X198" i="3" s="1"/>
  <c r="K206" i="3"/>
  <c r="L206" i="3" s="1"/>
  <c r="M206" i="3" s="1"/>
  <c r="AC198" i="3" l="1"/>
  <c r="AD198" i="3" s="1"/>
  <c r="Y198" i="3"/>
  <c r="Z198" i="3" s="1"/>
  <c r="X199" i="3" s="1"/>
  <c r="K207" i="3"/>
  <c r="L207" i="3" s="1"/>
  <c r="M207" i="3" s="1"/>
  <c r="AC199" i="3" l="1"/>
  <c r="AD199" i="3" s="1"/>
  <c r="Y199" i="3"/>
  <c r="Z199" i="3" s="1"/>
  <c r="X200" i="3" s="1"/>
  <c r="K208" i="3"/>
  <c r="L208" i="3" s="1"/>
  <c r="M208" i="3" s="1"/>
  <c r="AC200" i="3" l="1"/>
  <c r="AD200" i="3" s="1"/>
  <c r="Y200" i="3"/>
  <c r="Z200" i="3" s="1"/>
  <c r="X201" i="3" s="1"/>
  <c r="K209" i="3"/>
  <c r="L209" i="3" s="1"/>
  <c r="M209" i="3" s="1"/>
  <c r="AC201" i="3" l="1"/>
  <c r="AD201" i="3" s="1"/>
  <c r="Y201" i="3"/>
  <c r="Z201" i="3" s="1"/>
  <c r="X202" i="3" s="1"/>
  <c r="K210" i="3"/>
  <c r="L210" i="3" s="1"/>
  <c r="M210" i="3" s="1"/>
  <c r="AC202" i="3" l="1"/>
  <c r="AD202" i="3" s="1"/>
  <c r="Y202" i="3"/>
  <c r="Z202" i="3" s="1"/>
  <c r="X203" i="3" s="1"/>
  <c r="K211" i="3"/>
  <c r="L211" i="3" s="1"/>
  <c r="M211" i="3" s="1"/>
  <c r="AC203" i="3" l="1"/>
  <c r="AD203" i="3" s="1"/>
  <c r="Y203" i="3"/>
  <c r="Z203" i="3" s="1"/>
  <c r="X204" i="3" s="1"/>
  <c r="K212" i="3"/>
  <c r="L212" i="3" s="1"/>
  <c r="M212" i="3" s="1"/>
  <c r="AC204" i="3" l="1"/>
  <c r="AD204" i="3" s="1"/>
  <c r="Y204" i="3"/>
  <c r="Z204" i="3" s="1"/>
  <c r="X205" i="3" s="1"/>
  <c r="K213" i="3"/>
  <c r="L213" i="3" s="1"/>
  <c r="M213" i="3" s="1"/>
  <c r="AC205" i="3" l="1"/>
  <c r="AD205" i="3" s="1"/>
  <c r="Y205" i="3"/>
  <c r="Z205" i="3" s="1"/>
  <c r="X206" i="3" s="1"/>
  <c r="K214" i="3"/>
  <c r="L214" i="3" s="1"/>
  <c r="M214" i="3" s="1"/>
  <c r="AC206" i="3" l="1"/>
  <c r="AD206" i="3" s="1"/>
  <c r="Y206" i="3"/>
  <c r="Z206" i="3" s="1"/>
  <c r="X207" i="3" s="1"/>
  <c r="K215" i="3"/>
  <c r="L215" i="3" s="1"/>
  <c r="M215" i="3" s="1"/>
  <c r="AC207" i="3" l="1"/>
  <c r="AD207" i="3" s="1"/>
  <c r="Y207" i="3"/>
  <c r="Z207" i="3" s="1"/>
  <c r="X208" i="3" s="1"/>
  <c r="K216" i="3"/>
  <c r="L216" i="3" s="1"/>
  <c r="M216" i="3" s="1"/>
  <c r="AC208" i="3" l="1"/>
  <c r="AD208" i="3" s="1"/>
  <c r="Y208" i="3"/>
  <c r="Z208" i="3" s="1"/>
  <c r="X209" i="3" s="1"/>
  <c r="K217" i="3"/>
  <c r="L217" i="3" s="1"/>
  <c r="M217" i="3" s="1"/>
  <c r="AC209" i="3" l="1"/>
  <c r="AD209" i="3" s="1"/>
  <c r="Y209" i="3"/>
  <c r="Z209" i="3" s="1"/>
  <c r="X210" i="3" s="1"/>
  <c r="K218" i="3"/>
  <c r="L218" i="3" s="1"/>
  <c r="M218" i="3" s="1"/>
  <c r="AC210" i="3" l="1"/>
  <c r="AD210" i="3" s="1"/>
  <c r="Y210" i="3"/>
  <c r="Z210" i="3" s="1"/>
  <c r="X211" i="3" s="1"/>
  <c r="K219" i="3"/>
  <c r="L219" i="3" s="1"/>
  <c r="M219" i="3" s="1"/>
  <c r="AC211" i="3" l="1"/>
  <c r="AD211" i="3" s="1"/>
  <c r="Y211" i="3"/>
  <c r="Z211" i="3" s="1"/>
  <c r="X212" i="3" s="1"/>
  <c r="K220" i="3"/>
  <c r="L220" i="3" s="1"/>
  <c r="M220" i="3" s="1"/>
  <c r="AC212" i="3" l="1"/>
  <c r="AD212" i="3" s="1"/>
  <c r="Y212" i="3"/>
  <c r="Z212" i="3" s="1"/>
  <c r="X213" i="3" s="1"/>
  <c r="K221" i="3"/>
  <c r="L221" i="3" s="1"/>
  <c r="M221" i="3" s="1"/>
  <c r="AC213" i="3" l="1"/>
  <c r="AD213" i="3" s="1"/>
  <c r="Y213" i="3"/>
  <c r="Z213" i="3" s="1"/>
  <c r="X214" i="3" s="1"/>
  <c r="K222" i="3"/>
  <c r="L222" i="3" s="1"/>
  <c r="M222" i="3" s="1"/>
  <c r="AC214" i="3" l="1"/>
  <c r="AD214" i="3" s="1"/>
  <c r="Y214" i="3"/>
  <c r="Z214" i="3" s="1"/>
  <c r="X215" i="3" s="1"/>
  <c r="K223" i="3"/>
  <c r="L223" i="3" s="1"/>
  <c r="M223" i="3" s="1"/>
  <c r="AC215" i="3" l="1"/>
  <c r="AD215" i="3" s="1"/>
  <c r="Y215" i="3"/>
  <c r="Z215" i="3" s="1"/>
  <c r="X216" i="3" s="1"/>
  <c r="K224" i="3"/>
  <c r="L224" i="3" s="1"/>
  <c r="M224" i="3" s="1"/>
  <c r="AC216" i="3" l="1"/>
  <c r="AD216" i="3" s="1"/>
  <c r="Y216" i="3"/>
  <c r="Z216" i="3" s="1"/>
  <c r="X217" i="3" s="1"/>
  <c r="K225" i="3"/>
  <c r="L225" i="3" s="1"/>
  <c r="M225" i="3" s="1"/>
  <c r="AC217" i="3" l="1"/>
  <c r="AD217" i="3" s="1"/>
  <c r="Y217" i="3"/>
  <c r="Z217" i="3" s="1"/>
  <c r="X218" i="3" s="1"/>
  <c r="K226" i="3"/>
  <c r="L226" i="3" s="1"/>
  <c r="M226" i="3" s="1"/>
  <c r="AC218" i="3" l="1"/>
  <c r="AD218" i="3" s="1"/>
  <c r="Y218" i="3"/>
  <c r="Z218" i="3" s="1"/>
  <c r="X219" i="3" s="1"/>
  <c r="K227" i="3"/>
  <c r="L227" i="3" s="1"/>
  <c r="M227" i="3" s="1"/>
  <c r="AC219" i="3" l="1"/>
  <c r="AD219" i="3" s="1"/>
  <c r="Y219" i="3"/>
  <c r="Z219" i="3" s="1"/>
  <c r="X220" i="3" s="1"/>
  <c r="K228" i="3"/>
  <c r="L228" i="3" s="1"/>
  <c r="M228" i="3" s="1"/>
  <c r="AC220" i="3" l="1"/>
  <c r="AD220" i="3" s="1"/>
  <c r="Y220" i="3"/>
  <c r="Z220" i="3" s="1"/>
  <c r="X221" i="3" s="1"/>
  <c r="K229" i="3"/>
  <c r="L229" i="3" s="1"/>
  <c r="M229" i="3" s="1"/>
  <c r="AC221" i="3" l="1"/>
  <c r="AD221" i="3" s="1"/>
  <c r="Y221" i="3"/>
  <c r="Z221" i="3" s="1"/>
  <c r="X222" i="3" s="1"/>
  <c r="K230" i="3"/>
  <c r="L230" i="3" s="1"/>
  <c r="M230" i="3" s="1"/>
  <c r="AC222" i="3" l="1"/>
  <c r="AD222" i="3" s="1"/>
  <c r="Y222" i="3"/>
  <c r="Z222" i="3" s="1"/>
  <c r="X223" i="3" s="1"/>
  <c r="K231" i="3"/>
  <c r="L231" i="3" s="1"/>
  <c r="M231" i="3" s="1"/>
  <c r="AC223" i="3" l="1"/>
  <c r="AD223" i="3" s="1"/>
  <c r="Y223" i="3"/>
  <c r="Z223" i="3" s="1"/>
  <c r="X224" i="3" s="1"/>
  <c r="K232" i="3"/>
  <c r="L232" i="3" s="1"/>
  <c r="M232" i="3" s="1"/>
  <c r="AC224" i="3" l="1"/>
  <c r="AD224" i="3" s="1"/>
  <c r="Y224" i="3"/>
  <c r="Z224" i="3" s="1"/>
  <c r="X225" i="3" s="1"/>
  <c r="K233" i="3"/>
  <c r="L233" i="3" s="1"/>
  <c r="M233" i="3" s="1"/>
  <c r="AC225" i="3" l="1"/>
  <c r="AD225" i="3" s="1"/>
  <c r="Y225" i="3"/>
  <c r="Z225" i="3" s="1"/>
  <c r="X226" i="3" s="1"/>
  <c r="K234" i="3"/>
  <c r="L234" i="3" s="1"/>
  <c r="M234" i="3" s="1"/>
  <c r="AC226" i="3" l="1"/>
  <c r="AD226" i="3" s="1"/>
  <c r="Y226" i="3"/>
  <c r="Z226" i="3" s="1"/>
  <c r="X227" i="3" s="1"/>
  <c r="K235" i="3"/>
  <c r="L235" i="3" s="1"/>
  <c r="M235" i="3" s="1"/>
  <c r="AC227" i="3" l="1"/>
  <c r="AD227" i="3" s="1"/>
  <c r="Y227" i="3"/>
  <c r="Z227" i="3" s="1"/>
  <c r="X228" i="3" s="1"/>
  <c r="K236" i="3"/>
  <c r="L236" i="3" s="1"/>
  <c r="M236" i="3" s="1"/>
  <c r="AC228" i="3" l="1"/>
  <c r="AD228" i="3" s="1"/>
  <c r="Y228" i="3"/>
  <c r="Z228" i="3" s="1"/>
  <c r="X229" i="3" s="1"/>
  <c r="K237" i="3"/>
  <c r="L237" i="3" s="1"/>
  <c r="M237" i="3" s="1"/>
  <c r="AC229" i="3" l="1"/>
  <c r="AD229" i="3" s="1"/>
  <c r="Y229" i="3"/>
  <c r="Z229" i="3" s="1"/>
  <c r="X230" i="3" s="1"/>
  <c r="K238" i="3"/>
  <c r="L238" i="3" s="1"/>
  <c r="M238" i="3" s="1"/>
  <c r="AC230" i="3" l="1"/>
  <c r="AD230" i="3" s="1"/>
  <c r="Y230" i="3"/>
  <c r="Z230" i="3" s="1"/>
  <c r="X231" i="3" s="1"/>
  <c r="K239" i="3"/>
  <c r="L239" i="3" s="1"/>
  <c r="M239" i="3" s="1"/>
  <c r="AC231" i="3" l="1"/>
  <c r="AD231" i="3" s="1"/>
  <c r="Y231" i="3"/>
  <c r="Z231" i="3" s="1"/>
  <c r="X232" i="3" s="1"/>
  <c r="K240" i="3"/>
  <c r="L240" i="3" s="1"/>
  <c r="M240" i="3" s="1"/>
  <c r="AC232" i="3" l="1"/>
  <c r="AD232" i="3" s="1"/>
  <c r="Y232" i="3"/>
  <c r="Z232" i="3" s="1"/>
  <c r="X233" i="3" s="1"/>
  <c r="K241" i="3"/>
  <c r="L241" i="3" s="1"/>
  <c r="M241" i="3" s="1"/>
  <c r="AC233" i="3" l="1"/>
  <c r="AD233" i="3" s="1"/>
  <c r="Y233" i="3"/>
  <c r="Z233" i="3" s="1"/>
  <c r="X234" i="3" s="1"/>
  <c r="K242" i="3"/>
  <c r="L242" i="3" s="1"/>
  <c r="M242" i="3" s="1"/>
  <c r="AC234" i="3" l="1"/>
  <c r="AD234" i="3" s="1"/>
  <c r="Y234" i="3"/>
  <c r="Z234" i="3" s="1"/>
  <c r="X235" i="3" s="1"/>
  <c r="K243" i="3"/>
  <c r="L243" i="3" s="1"/>
  <c r="M243" i="3" s="1"/>
  <c r="AC235" i="3" l="1"/>
  <c r="AD235" i="3" s="1"/>
  <c r="Y235" i="3"/>
  <c r="Z235" i="3" s="1"/>
  <c r="X236" i="3" s="1"/>
  <c r="K244" i="3"/>
  <c r="L244" i="3" s="1"/>
  <c r="M244" i="3" s="1"/>
  <c r="AC236" i="3" l="1"/>
  <c r="AD236" i="3" s="1"/>
  <c r="Y236" i="3"/>
  <c r="Z236" i="3" s="1"/>
  <c r="X237" i="3" s="1"/>
  <c r="K245" i="3"/>
  <c r="L245" i="3" s="1"/>
  <c r="M245" i="3" s="1"/>
  <c r="AC237" i="3" l="1"/>
  <c r="AD237" i="3" s="1"/>
  <c r="Y237" i="3"/>
  <c r="Z237" i="3" s="1"/>
  <c r="X238" i="3" s="1"/>
  <c r="K246" i="3"/>
  <c r="L246" i="3" s="1"/>
  <c r="M246" i="3" s="1"/>
  <c r="AC238" i="3" l="1"/>
  <c r="AD238" i="3" s="1"/>
  <c r="Y238" i="3"/>
  <c r="Z238" i="3" s="1"/>
  <c r="X239" i="3" s="1"/>
  <c r="K247" i="3"/>
  <c r="L247" i="3" s="1"/>
  <c r="M247" i="3" s="1"/>
  <c r="AC239" i="3" l="1"/>
  <c r="AD239" i="3" s="1"/>
  <c r="Y239" i="3"/>
  <c r="Z239" i="3" s="1"/>
  <c r="X240" i="3" s="1"/>
  <c r="K248" i="3"/>
  <c r="L248" i="3" s="1"/>
  <c r="M248" i="3" s="1"/>
  <c r="AC240" i="3" l="1"/>
  <c r="AD240" i="3" s="1"/>
  <c r="Y240" i="3"/>
  <c r="Z240" i="3" s="1"/>
  <c r="X241" i="3" s="1"/>
  <c r="K249" i="3"/>
  <c r="L249" i="3" s="1"/>
  <c r="M249" i="3" s="1"/>
  <c r="AC241" i="3" l="1"/>
  <c r="AD241" i="3" s="1"/>
  <c r="Y241" i="3"/>
  <c r="Z241" i="3" s="1"/>
  <c r="X242" i="3" s="1"/>
  <c r="K250" i="3"/>
  <c r="L250" i="3" s="1"/>
  <c r="M250" i="3" s="1"/>
  <c r="AC242" i="3" l="1"/>
  <c r="AD242" i="3" s="1"/>
  <c r="Y242" i="3"/>
  <c r="Z242" i="3" s="1"/>
  <c r="X243" i="3" s="1"/>
  <c r="K251" i="3"/>
  <c r="L251" i="3" s="1"/>
  <c r="M251" i="3" s="1"/>
  <c r="AC243" i="3" l="1"/>
  <c r="AD243" i="3" s="1"/>
  <c r="Y243" i="3"/>
  <c r="Z243" i="3" s="1"/>
  <c r="X244" i="3" s="1"/>
  <c r="K252" i="3"/>
  <c r="L252" i="3" s="1"/>
  <c r="M252" i="3" s="1"/>
  <c r="AC244" i="3" l="1"/>
  <c r="AD244" i="3" s="1"/>
  <c r="Y244" i="3"/>
  <c r="Z244" i="3" s="1"/>
  <c r="X245" i="3" s="1"/>
  <c r="K253" i="3"/>
  <c r="L253" i="3" s="1"/>
  <c r="M253" i="3" s="1"/>
  <c r="AC245" i="3" l="1"/>
  <c r="AD245" i="3" s="1"/>
  <c r="Y245" i="3"/>
  <c r="Z245" i="3" s="1"/>
  <c r="X246" i="3" s="1"/>
  <c r="K254" i="3"/>
  <c r="L254" i="3" s="1"/>
  <c r="M254" i="3" s="1"/>
  <c r="AC246" i="3" l="1"/>
  <c r="AD246" i="3" s="1"/>
  <c r="Y246" i="3"/>
  <c r="Z246" i="3" s="1"/>
  <c r="X247" i="3" s="1"/>
  <c r="K255" i="3"/>
  <c r="L255" i="3" s="1"/>
  <c r="M255" i="3" s="1"/>
  <c r="AC247" i="3" l="1"/>
  <c r="AD247" i="3" s="1"/>
  <c r="Y247" i="3"/>
  <c r="Z247" i="3" s="1"/>
  <c r="X248" i="3" s="1"/>
  <c r="K256" i="3"/>
  <c r="L256" i="3" s="1"/>
  <c r="M256" i="3" s="1"/>
  <c r="AC248" i="3" l="1"/>
  <c r="AD248" i="3" s="1"/>
  <c r="Y248" i="3"/>
  <c r="Z248" i="3" s="1"/>
  <c r="X249" i="3" s="1"/>
  <c r="K257" i="3"/>
  <c r="L257" i="3" s="1"/>
  <c r="M257" i="3" s="1"/>
  <c r="AC249" i="3" l="1"/>
  <c r="AD249" i="3" s="1"/>
  <c r="Y249" i="3"/>
  <c r="Z249" i="3" s="1"/>
  <c r="X250" i="3" s="1"/>
  <c r="K258" i="3"/>
  <c r="L258" i="3" s="1"/>
  <c r="M258" i="3" s="1"/>
  <c r="AC250" i="3" l="1"/>
  <c r="AD250" i="3" s="1"/>
  <c r="Y250" i="3"/>
  <c r="Z250" i="3" s="1"/>
  <c r="X251" i="3" s="1"/>
  <c r="K259" i="3"/>
  <c r="L259" i="3" s="1"/>
  <c r="M259" i="3" s="1"/>
  <c r="AC251" i="3" l="1"/>
  <c r="AD251" i="3" s="1"/>
  <c r="Y251" i="3"/>
  <c r="Z251" i="3" s="1"/>
  <c r="X252" i="3" s="1"/>
  <c r="K260" i="3"/>
  <c r="L260" i="3" s="1"/>
  <c r="M260" i="3" s="1"/>
  <c r="AC252" i="3" l="1"/>
  <c r="AD252" i="3" s="1"/>
  <c r="Y252" i="3"/>
  <c r="Z252" i="3" s="1"/>
  <c r="X253" i="3" s="1"/>
  <c r="K261" i="3"/>
  <c r="L261" i="3" s="1"/>
  <c r="M261" i="3" s="1"/>
  <c r="AC253" i="3" l="1"/>
  <c r="AD253" i="3" s="1"/>
  <c r="Y253" i="3"/>
  <c r="Z253" i="3" s="1"/>
  <c r="X254" i="3" s="1"/>
  <c r="K262" i="3"/>
  <c r="L262" i="3" s="1"/>
  <c r="M262" i="3" s="1"/>
  <c r="AC254" i="3" l="1"/>
  <c r="AD254" i="3" s="1"/>
  <c r="Y254" i="3"/>
  <c r="Z254" i="3" s="1"/>
  <c r="X255" i="3" s="1"/>
  <c r="K263" i="3"/>
  <c r="L263" i="3" s="1"/>
  <c r="M263" i="3" s="1"/>
  <c r="AC255" i="3" l="1"/>
  <c r="AD255" i="3" s="1"/>
  <c r="Y255" i="3"/>
  <c r="Z255" i="3" s="1"/>
  <c r="X256" i="3" s="1"/>
  <c r="K264" i="3"/>
  <c r="L264" i="3" s="1"/>
  <c r="M264" i="3" s="1"/>
  <c r="AC256" i="3" l="1"/>
  <c r="AD256" i="3" s="1"/>
  <c r="Y256" i="3"/>
  <c r="Z256" i="3" s="1"/>
  <c r="X257" i="3" s="1"/>
  <c r="K265" i="3"/>
  <c r="L265" i="3" s="1"/>
  <c r="M265" i="3" s="1"/>
  <c r="AC257" i="3" l="1"/>
  <c r="AD257" i="3" s="1"/>
  <c r="Y257" i="3"/>
  <c r="Z257" i="3" s="1"/>
  <c r="X258" i="3" s="1"/>
  <c r="K266" i="3"/>
  <c r="L266" i="3" s="1"/>
  <c r="M266" i="3" s="1"/>
  <c r="AC258" i="3" l="1"/>
  <c r="AD258" i="3" s="1"/>
  <c r="Y258" i="3"/>
  <c r="Z258" i="3" s="1"/>
  <c r="X259" i="3" s="1"/>
  <c r="K267" i="3"/>
  <c r="L267" i="3" s="1"/>
  <c r="M267" i="3" s="1"/>
  <c r="AC259" i="3" l="1"/>
  <c r="AD259" i="3" s="1"/>
  <c r="Y259" i="3"/>
  <c r="Z259" i="3" s="1"/>
  <c r="X260" i="3" s="1"/>
  <c r="K268" i="3"/>
  <c r="L268" i="3" s="1"/>
  <c r="M268" i="3" s="1"/>
  <c r="AC260" i="3" l="1"/>
  <c r="AD260" i="3" s="1"/>
  <c r="Y260" i="3"/>
  <c r="Z260" i="3" s="1"/>
  <c r="X261" i="3" s="1"/>
  <c r="K269" i="3"/>
  <c r="L269" i="3" s="1"/>
  <c r="M269" i="3" s="1"/>
  <c r="AC261" i="3" l="1"/>
  <c r="AD261" i="3" s="1"/>
  <c r="Y261" i="3"/>
  <c r="Z261" i="3" s="1"/>
  <c r="X262" i="3" s="1"/>
  <c r="K270" i="3"/>
  <c r="L270" i="3" s="1"/>
  <c r="M270" i="3" s="1"/>
  <c r="AC262" i="3" l="1"/>
  <c r="AD262" i="3" s="1"/>
  <c r="Y262" i="3"/>
  <c r="Z262" i="3" s="1"/>
  <c r="X263" i="3" s="1"/>
  <c r="K271" i="3"/>
  <c r="L271" i="3" s="1"/>
  <c r="M271" i="3" s="1"/>
  <c r="AC263" i="3" l="1"/>
  <c r="AD263" i="3" s="1"/>
  <c r="Y263" i="3"/>
  <c r="Z263" i="3" s="1"/>
  <c r="X264" i="3" s="1"/>
  <c r="K272" i="3"/>
  <c r="L272" i="3" s="1"/>
  <c r="M272" i="3" s="1"/>
  <c r="AC264" i="3" l="1"/>
  <c r="AD264" i="3" s="1"/>
  <c r="Y264" i="3"/>
  <c r="Z264" i="3" s="1"/>
  <c r="X265" i="3" s="1"/>
  <c r="K273" i="3"/>
  <c r="L273" i="3" s="1"/>
  <c r="M273" i="3" s="1"/>
  <c r="AC265" i="3" l="1"/>
  <c r="AD265" i="3" s="1"/>
  <c r="Y265" i="3"/>
  <c r="Z265" i="3" s="1"/>
  <c r="X266" i="3" s="1"/>
  <c r="K274" i="3"/>
  <c r="L274" i="3" s="1"/>
  <c r="M274" i="3" s="1"/>
  <c r="AC266" i="3" l="1"/>
  <c r="AD266" i="3" s="1"/>
  <c r="Y266" i="3"/>
  <c r="Z266" i="3" s="1"/>
  <c r="X267" i="3" s="1"/>
  <c r="K275" i="3"/>
  <c r="L275" i="3" s="1"/>
  <c r="M275" i="3" s="1"/>
  <c r="AC267" i="3" l="1"/>
  <c r="AD267" i="3" s="1"/>
  <c r="Y267" i="3"/>
  <c r="Z267" i="3" s="1"/>
  <c r="X268" i="3" s="1"/>
  <c r="K276" i="3"/>
  <c r="L276" i="3" s="1"/>
  <c r="M276" i="3" s="1"/>
  <c r="AC268" i="3" l="1"/>
  <c r="AD268" i="3" s="1"/>
  <c r="Y268" i="3"/>
  <c r="Z268" i="3" s="1"/>
  <c r="X269" i="3" s="1"/>
  <c r="K277" i="3"/>
  <c r="L277" i="3" s="1"/>
  <c r="M277" i="3" s="1"/>
  <c r="AC269" i="3" l="1"/>
  <c r="AD269" i="3" s="1"/>
  <c r="Y269" i="3"/>
  <c r="Z269" i="3" s="1"/>
  <c r="X270" i="3" s="1"/>
  <c r="K278" i="3"/>
  <c r="L278" i="3" s="1"/>
  <c r="M278" i="3" s="1"/>
  <c r="AC270" i="3" l="1"/>
  <c r="AD270" i="3" s="1"/>
  <c r="Y270" i="3"/>
  <c r="Z270" i="3" s="1"/>
  <c r="X271" i="3" s="1"/>
  <c r="K279" i="3"/>
  <c r="L279" i="3" s="1"/>
  <c r="M279" i="3" s="1"/>
  <c r="AC271" i="3" l="1"/>
  <c r="AD271" i="3" s="1"/>
  <c r="Y271" i="3"/>
  <c r="Z271" i="3" s="1"/>
  <c r="X272" i="3" s="1"/>
  <c r="K280" i="3"/>
  <c r="L280" i="3" s="1"/>
  <c r="M280" i="3" s="1"/>
  <c r="AC272" i="3" l="1"/>
  <c r="AD272" i="3" s="1"/>
  <c r="Y272" i="3"/>
  <c r="Z272" i="3" s="1"/>
  <c r="X273" i="3" s="1"/>
  <c r="K281" i="3"/>
  <c r="L281" i="3" s="1"/>
  <c r="M281" i="3" s="1"/>
  <c r="AC273" i="3" l="1"/>
  <c r="AD273" i="3" s="1"/>
  <c r="Y273" i="3"/>
  <c r="Z273" i="3" s="1"/>
  <c r="X274" i="3" s="1"/>
  <c r="K282" i="3"/>
  <c r="L282" i="3" s="1"/>
  <c r="M282" i="3" s="1"/>
  <c r="AC274" i="3" l="1"/>
  <c r="AD274" i="3" s="1"/>
  <c r="Y274" i="3"/>
  <c r="Z274" i="3" s="1"/>
  <c r="X275" i="3" s="1"/>
  <c r="K283" i="3"/>
  <c r="L283" i="3" s="1"/>
  <c r="M283" i="3" s="1"/>
  <c r="AC275" i="3" l="1"/>
  <c r="AD275" i="3" s="1"/>
  <c r="Y275" i="3"/>
  <c r="Z275" i="3" s="1"/>
  <c r="X276" i="3" s="1"/>
  <c r="K284" i="3"/>
  <c r="L284" i="3" s="1"/>
  <c r="M284" i="3" s="1"/>
  <c r="AC276" i="3" l="1"/>
  <c r="AD276" i="3" s="1"/>
  <c r="Y276" i="3"/>
  <c r="Z276" i="3" s="1"/>
  <c r="X277" i="3" s="1"/>
  <c r="K285" i="3"/>
  <c r="L285" i="3" s="1"/>
  <c r="M285" i="3" s="1"/>
  <c r="AC277" i="3" l="1"/>
  <c r="AD277" i="3" s="1"/>
  <c r="Y277" i="3"/>
  <c r="Z277" i="3" s="1"/>
  <c r="X278" i="3" s="1"/>
  <c r="K286" i="3"/>
  <c r="L286" i="3" s="1"/>
  <c r="M286" i="3" s="1"/>
  <c r="AC278" i="3" l="1"/>
  <c r="AD278" i="3" s="1"/>
  <c r="Y278" i="3"/>
  <c r="Z278" i="3" s="1"/>
  <c r="X279" i="3" s="1"/>
  <c r="K287" i="3"/>
  <c r="L287" i="3" s="1"/>
  <c r="M287" i="3" s="1"/>
  <c r="AC279" i="3" l="1"/>
  <c r="AD279" i="3" s="1"/>
  <c r="Y279" i="3"/>
  <c r="Z279" i="3" s="1"/>
  <c r="X280" i="3" s="1"/>
  <c r="K288" i="3"/>
  <c r="L288" i="3" s="1"/>
  <c r="M288" i="3" s="1"/>
  <c r="AC280" i="3" l="1"/>
  <c r="AD280" i="3" s="1"/>
  <c r="Y280" i="3"/>
  <c r="Z280" i="3" s="1"/>
  <c r="X281" i="3" s="1"/>
  <c r="K289" i="3"/>
  <c r="L289" i="3" s="1"/>
  <c r="M289" i="3" s="1"/>
  <c r="AC281" i="3" l="1"/>
  <c r="AD281" i="3" s="1"/>
  <c r="Y281" i="3"/>
  <c r="Z281" i="3" s="1"/>
  <c r="X282" i="3" s="1"/>
  <c r="K290" i="3"/>
  <c r="L290" i="3" s="1"/>
  <c r="M290" i="3" s="1"/>
  <c r="AC282" i="3" l="1"/>
  <c r="AD282" i="3" s="1"/>
  <c r="Y282" i="3"/>
  <c r="Z282" i="3" s="1"/>
  <c r="X283" i="3" s="1"/>
  <c r="K291" i="3"/>
  <c r="L291" i="3" s="1"/>
  <c r="M291" i="3" s="1"/>
  <c r="AC283" i="3" l="1"/>
  <c r="AD283" i="3" s="1"/>
  <c r="Y283" i="3"/>
  <c r="Z283" i="3" s="1"/>
  <c r="X284" i="3" s="1"/>
  <c r="K292" i="3"/>
  <c r="L292" i="3" s="1"/>
  <c r="M292" i="3" s="1"/>
  <c r="AC284" i="3" l="1"/>
  <c r="AD284" i="3" s="1"/>
  <c r="Y284" i="3"/>
  <c r="Z284" i="3" s="1"/>
  <c r="X285" i="3" s="1"/>
  <c r="K293" i="3"/>
  <c r="L293" i="3" s="1"/>
  <c r="M293" i="3" s="1"/>
  <c r="AC285" i="3" l="1"/>
  <c r="AD285" i="3" s="1"/>
  <c r="Y285" i="3"/>
  <c r="Z285" i="3" s="1"/>
  <c r="X286" i="3" s="1"/>
  <c r="K294" i="3"/>
  <c r="L294" i="3" s="1"/>
  <c r="M294" i="3" s="1"/>
  <c r="AC286" i="3" l="1"/>
  <c r="AD286" i="3" s="1"/>
  <c r="Y286" i="3"/>
  <c r="Z286" i="3" s="1"/>
  <c r="X287" i="3" s="1"/>
  <c r="K295" i="3"/>
  <c r="L295" i="3" s="1"/>
  <c r="M295" i="3" s="1"/>
  <c r="AC287" i="3" l="1"/>
  <c r="AD287" i="3" s="1"/>
  <c r="Y287" i="3"/>
  <c r="Z287" i="3" s="1"/>
  <c r="X288" i="3" s="1"/>
  <c r="K296" i="3"/>
  <c r="L296" i="3" s="1"/>
  <c r="M296" i="3" s="1"/>
  <c r="AC288" i="3" l="1"/>
  <c r="AD288" i="3" s="1"/>
  <c r="Y288" i="3"/>
  <c r="Z288" i="3" s="1"/>
  <c r="X289" i="3" s="1"/>
  <c r="K297" i="3"/>
  <c r="L297" i="3" s="1"/>
  <c r="M297" i="3" s="1"/>
  <c r="AC289" i="3" l="1"/>
  <c r="AD289" i="3" s="1"/>
  <c r="Y289" i="3"/>
  <c r="Z289" i="3" s="1"/>
  <c r="X290" i="3" s="1"/>
  <c r="K298" i="3"/>
  <c r="L298" i="3" s="1"/>
  <c r="M298" i="3" s="1"/>
  <c r="AC290" i="3" l="1"/>
  <c r="AD290" i="3" s="1"/>
  <c r="Y290" i="3"/>
  <c r="Z290" i="3" s="1"/>
  <c r="X291" i="3" s="1"/>
  <c r="K299" i="3"/>
  <c r="L299" i="3" s="1"/>
  <c r="M299" i="3" s="1"/>
  <c r="AC291" i="3" l="1"/>
  <c r="AD291" i="3" s="1"/>
  <c r="Y291" i="3"/>
  <c r="Z291" i="3" s="1"/>
  <c r="X292" i="3" s="1"/>
  <c r="K300" i="3"/>
  <c r="L300" i="3" s="1"/>
  <c r="M300" i="3" s="1"/>
  <c r="AC292" i="3" l="1"/>
  <c r="AD292" i="3" s="1"/>
  <c r="Y292" i="3"/>
  <c r="Z292" i="3" s="1"/>
  <c r="X293" i="3" s="1"/>
  <c r="K301" i="3"/>
  <c r="L301" i="3" s="1"/>
  <c r="M301" i="3" s="1"/>
  <c r="AC293" i="3" l="1"/>
  <c r="AD293" i="3" s="1"/>
  <c r="Y293" i="3"/>
  <c r="Z293" i="3" s="1"/>
  <c r="X294" i="3" s="1"/>
  <c r="K302" i="3"/>
  <c r="L302" i="3" s="1"/>
  <c r="M302" i="3" s="1"/>
  <c r="AC294" i="3" l="1"/>
  <c r="AD294" i="3" s="1"/>
  <c r="Y294" i="3"/>
  <c r="Z294" i="3" s="1"/>
  <c r="X295" i="3" s="1"/>
  <c r="K303" i="3"/>
  <c r="L303" i="3" s="1"/>
  <c r="M303" i="3" s="1"/>
  <c r="AC295" i="3" l="1"/>
  <c r="AD295" i="3" s="1"/>
  <c r="Y295" i="3"/>
  <c r="Z295" i="3" s="1"/>
  <c r="X296" i="3" s="1"/>
  <c r="K304" i="3"/>
  <c r="L304" i="3" s="1"/>
  <c r="M304" i="3" s="1"/>
  <c r="AC296" i="3" l="1"/>
  <c r="AD296" i="3" s="1"/>
  <c r="Y296" i="3"/>
  <c r="Z296" i="3" s="1"/>
  <c r="X297" i="3" s="1"/>
  <c r="K305" i="3"/>
  <c r="L305" i="3" s="1"/>
  <c r="M305" i="3" s="1"/>
  <c r="AC297" i="3" l="1"/>
  <c r="AD297" i="3" s="1"/>
  <c r="Y297" i="3"/>
  <c r="Z297" i="3" s="1"/>
  <c r="X298" i="3" s="1"/>
  <c r="K306" i="3"/>
  <c r="L306" i="3" s="1"/>
  <c r="M306" i="3" s="1"/>
  <c r="AC298" i="3" l="1"/>
  <c r="AD298" i="3" s="1"/>
  <c r="Y298" i="3"/>
  <c r="Z298" i="3" s="1"/>
  <c r="X299" i="3" s="1"/>
  <c r="K307" i="3"/>
  <c r="L307" i="3" s="1"/>
  <c r="M307" i="3" s="1"/>
  <c r="AC299" i="3" l="1"/>
  <c r="AD299" i="3" s="1"/>
  <c r="Y299" i="3"/>
  <c r="Z299" i="3" s="1"/>
  <c r="X300" i="3" s="1"/>
  <c r="K308" i="3"/>
  <c r="L308" i="3" s="1"/>
  <c r="M308" i="3" s="1"/>
  <c r="AC300" i="3" l="1"/>
  <c r="AD300" i="3" s="1"/>
  <c r="Y300" i="3"/>
  <c r="Z300" i="3" s="1"/>
  <c r="X301" i="3" s="1"/>
  <c r="K309" i="3"/>
  <c r="L309" i="3" s="1"/>
  <c r="M309" i="3" s="1"/>
  <c r="AC301" i="3" l="1"/>
  <c r="AD301" i="3" s="1"/>
  <c r="Y301" i="3"/>
  <c r="Z301" i="3" s="1"/>
  <c r="X302" i="3" s="1"/>
  <c r="K310" i="3"/>
  <c r="L310" i="3" s="1"/>
  <c r="M310" i="3" s="1"/>
  <c r="AC302" i="3" l="1"/>
  <c r="AD302" i="3" s="1"/>
  <c r="Y302" i="3"/>
  <c r="Z302" i="3" s="1"/>
  <c r="X303" i="3" s="1"/>
  <c r="K311" i="3"/>
  <c r="L311" i="3" s="1"/>
  <c r="M311" i="3" s="1"/>
  <c r="AC303" i="3" l="1"/>
  <c r="AD303" i="3" s="1"/>
  <c r="Y303" i="3"/>
  <c r="Z303" i="3" s="1"/>
  <c r="X304" i="3" s="1"/>
  <c r="K312" i="3"/>
  <c r="L312" i="3" s="1"/>
  <c r="M312" i="3" s="1"/>
  <c r="AC304" i="3" l="1"/>
  <c r="AD304" i="3" s="1"/>
  <c r="Y304" i="3"/>
  <c r="Z304" i="3" s="1"/>
  <c r="X305" i="3" s="1"/>
  <c r="K313" i="3"/>
  <c r="L313" i="3" s="1"/>
  <c r="M313" i="3" s="1"/>
  <c r="AC305" i="3" l="1"/>
  <c r="AD305" i="3" s="1"/>
  <c r="Y305" i="3"/>
  <c r="Z305" i="3" s="1"/>
  <c r="X306" i="3" s="1"/>
  <c r="K314" i="3"/>
  <c r="L314" i="3" s="1"/>
  <c r="M314" i="3" s="1"/>
  <c r="AC306" i="3" l="1"/>
  <c r="AD306" i="3" s="1"/>
  <c r="Y306" i="3"/>
  <c r="Z306" i="3" s="1"/>
  <c r="X307" i="3" s="1"/>
  <c r="K315" i="3"/>
  <c r="L315" i="3" s="1"/>
  <c r="M315" i="3" s="1"/>
  <c r="AC307" i="3" l="1"/>
  <c r="AD307" i="3" s="1"/>
  <c r="Y307" i="3"/>
  <c r="Z307" i="3" s="1"/>
  <c r="X308" i="3" s="1"/>
  <c r="K316" i="3"/>
  <c r="L316" i="3" s="1"/>
  <c r="M316" i="3" s="1"/>
  <c r="AC308" i="3" l="1"/>
  <c r="AD308" i="3" s="1"/>
  <c r="Y308" i="3"/>
  <c r="Z308" i="3" s="1"/>
  <c r="X309" i="3" s="1"/>
  <c r="K317" i="3"/>
  <c r="L317" i="3" s="1"/>
  <c r="M317" i="3" s="1"/>
  <c r="AC309" i="3" l="1"/>
  <c r="AD309" i="3" s="1"/>
  <c r="Y309" i="3"/>
  <c r="Z309" i="3" s="1"/>
  <c r="X310" i="3" s="1"/>
  <c r="K318" i="3"/>
  <c r="L318" i="3" s="1"/>
  <c r="M318" i="3" s="1"/>
  <c r="AC310" i="3" l="1"/>
  <c r="AD310" i="3" s="1"/>
  <c r="Y310" i="3"/>
  <c r="Z310" i="3" s="1"/>
  <c r="X311" i="3" s="1"/>
  <c r="K319" i="3"/>
  <c r="L319" i="3" s="1"/>
  <c r="M319" i="3" s="1"/>
  <c r="AC311" i="3" l="1"/>
  <c r="AD311" i="3" s="1"/>
  <c r="Y311" i="3"/>
  <c r="Z311" i="3" s="1"/>
  <c r="X312" i="3" s="1"/>
  <c r="K320" i="3"/>
  <c r="L320" i="3" s="1"/>
  <c r="M320" i="3" s="1"/>
  <c r="AC312" i="3" l="1"/>
  <c r="AD312" i="3" s="1"/>
  <c r="Y312" i="3"/>
  <c r="Z312" i="3" s="1"/>
  <c r="X313" i="3" s="1"/>
  <c r="K321" i="3"/>
  <c r="L321" i="3" s="1"/>
  <c r="M321" i="3" s="1"/>
  <c r="AC313" i="3" l="1"/>
  <c r="AD313" i="3" s="1"/>
  <c r="Y313" i="3"/>
  <c r="Z313" i="3" s="1"/>
  <c r="X314" i="3" s="1"/>
  <c r="K322" i="3"/>
  <c r="L322" i="3" s="1"/>
  <c r="M322" i="3" s="1"/>
  <c r="AC314" i="3" l="1"/>
  <c r="AD314" i="3" s="1"/>
  <c r="Y314" i="3"/>
  <c r="Z314" i="3" s="1"/>
  <c r="X315" i="3" s="1"/>
  <c r="K323" i="3"/>
  <c r="L323" i="3" s="1"/>
  <c r="M323" i="3" s="1"/>
  <c r="AC315" i="3" l="1"/>
  <c r="AD315" i="3" s="1"/>
  <c r="Y315" i="3"/>
  <c r="Z315" i="3" s="1"/>
  <c r="X316" i="3" s="1"/>
  <c r="K324" i="3"/>
  <c r="L324" i="3" s="1"/>
  <c r="M324" i="3" s="1"/>
  <c r="AC316" i="3" l="1"/>
  <c r="AD316" i="3" s="1"/>
  <c r="Y316" i="3"/>
  <c r="Z316" i="3" s="1"/>
  <c r="X317" i="3" s="1"/>
  <c r="K325" i="3"/>
  <c r="L325" i="3" s="1"/>
  <c r="M325" i="3" s="1"/>
  <c r="AC317" i="3" l="1"/>
  <c r="AD317" i="3" s="1"/>
  <c r="Y317" i="3"/>
  <c r="Z317" i="3" s="1"/>
  <c r="X318" i="3" s="1"/>
  <c r="K326" i="3"/>
  <c r="L326" i="3" s="1"/>
  <c r="M326" i="3" s="1"/>
  <c r="AC318" i="3" l="1"/>
  <c r="AD318" i="3" s="1"/>
  <c r="Y318" i="3"/>
  <c r="Z318" i="3" s="1"/>
  <c r="X319" i="3" s="1"/>
  <c r="K327" i="3"/>
  <c r="L327" i="3" s="1"/>
  <c r="M327" i="3" s="1"/>
  <c r="AC319" i="3" l="1"/>
  <c r="AD319" i="3" s="1"/>
  <c r="Y319" i="3"/>
  <c r="Z319" i="3" s="1"/>
  <c r="X320" i="3" s="1"/>
  <c r="K328" i="3"/>
  <c r="L328" i="3" s="1"/>
  <c r="M328" i="3" s="1"/>
  <c r="AC320" i="3" l="1"/>
  <c r="AD320" i="3" s="1"/>
  <c r="Y320" i="3"/>
  <c r="Z320" i="3" s="1"/>
  <c r="X321" i="3" s="1"/>
  <c r="K329" i="3"/>
  <c r="L329" i="3" s="1"/>
  <c r="M329" i="3" s="1"/>
  <c r="AC321" i="3" l="1"/>
  <c r="AD321" i="3" s="1"/>
  <c r="Y321" i="3"/>
  <c r="Z321" i="3" s="1"/>
  <c r="X322" i="3" s="1"/>
  <c r="K330" i="3"/>
  <c r="L330" i="3" s="1"/>
  <c r="M330" i="3" s="1"/>
  <c r="AC322" i="3" l="1"/>
  <c r="AD322" i="3" s="1"/>
  <c r="Y322" i="3"/>
  <c r="Z322" i="3" s="1"/>
  <c r="X323" i="3" s="1"/>
  <c r="K331" i="3"/>
  <c r="L331" i="3" s="1"/>
  <c r="M331" i="3" s="1"/>
  <c r="AC323" i="3" l="1"/>
  <c r="AD323" i="3" s="1"/>
  <c r="Y323" i="3"/>
  <c r="Z323" i="3" s="1"/>
  <c r="X324" i="3" s="1"/>
  <c r="K332" i="3"/>
  <c r="L332" i="3" s="1"/>
  <c r="M332" i="3" s="1"/>
  <c r="AC324" i="3" l="1"/>
  <c r="AD324" i="3" s="1"/>
  <c r="Y324" i="3"/>
  <c r="Z324" i="3" s="1"/>
  <c r="X325" i="3" s="1"/>
  <c r="K333" i="3"/>
  <c r="L333" i="3" s="1"/>
  <c r="M333" i="3" s="1"/>
  <c r="AC325" i="3" l="1"/>
  <c r="AD325" i="3" s="1"/>
  <c r="Y325" i="3"/>
  <c r="Z325" i="3" s="1"/>
  <c r="X326" i="3" s="1"/>
  <c r="K334" i="3"/>
  <c r="L334" i="3" s="1"/>
  <c r="M334" i="3" s="1"/>
  <c r="AC326" i="3" l="1"/>
  <c r="AD326" i="3" s="1"/>
  <c r="Y326" i="3"/>
  <c r="Z326" i="3" s="1"/>
  <c r="X327" i="3" s="1"/>
  <c r="K335" i="3"/>
  <c r="L335" i="3" s="1"/>
  <c r="M335" i="3" s="1"/>
  <c r="AC327" i="3" l="1"/>
  <c r="AD327" i="3" s="1"/>
  <c r="Y327" i="3"/>
  <c r="Z327" i="3" s="1"/>
  <c r="X328" i="3" s="1"/>
  <c r="K336" i="3"/>
  <c r="L336" i="3" s="1"/>
  <c r="M336" i="3" s="1"/>
  <c r="AC328" i="3" l="1"/>
  <c r="AD328" i="3" s="1"/>
  <c r="Y328" i="3"/>
  <c r="Z328" i="3" s="1"/>
  <c r="X329" i="3" s="1"/>
  <c r="K337" i="3"/>
  <c r="L337" i="3" s="1"/>
  <c r="M337" i="3" s="1"/>
  <c r="AC329" i="3" l="1"/>
  <c r="AD329" i="3" s="1"/>
  <c r="Y329" i="3"/>
  <c r="Z329" i="3" s="1"/>
  <c r="X330" i="3" s="1"/>
  <c r="K338" i="3"/>
  <c r="L338" i="3" s="1"/>
  <c r="M338" i="3" s="1"/>
  <c r="AC330" i="3" l="1"/>
  <c r="AD330" i="3" s="1"/>
  <c r="Y330" i="3"/>
  <c r="Z330" i="3" s="1"/>
  <c r="X331" i="3" s="1"/>
  <c r="K339" i="3"/>
  <c r="L339" i="3" s="1"/>
  <c r="M339" i="3" s="1"/>
  <c r="AC331" i="3" l="1"/>
  <c r="AD331" i="3" s="1"/>
  <c r="Y331" i="3"/>
  <c r="Z331" i="3" s="1"/>
  <c r="X332" i="3" s="1"/>
  <c r="K340" i="3"/>
  <c r="L340" i="3" s="1"/>
  <c r="M340" i="3" s="1"/>
  <c r="AC332" i="3" l="1"/>
  <c r="AD332" i="3" s="1"/>
  <c r="Y332" i="3"/>
  <c r="Z332" i="3" s="1"/>
  <c r="X333" i="3" s="1"/>
  <c r="K341" i="3"/>
  <c r="L341" i="3" s="1"/>
  <c r="M341" i="3" s="1"/>
  <c r="AC333" i="3" l="1"/>
  <c r="AD333" i="3" s="1"/>
  <c r="Y333" i="3"/>
  <c r="Z333" i="3" s="1"/>
  <c r="X334" i="3" s="1"/>
  <c r="K342" i="3"/>
  <c r="L342" i="3" s="1"/>
  <c r="M342" i="3" s="1"/>
  <c r="AC334" i="3" l="1"/>
  <c r="AD334" i="3" s="1"/>
  <c r="Y334" i="3"/>
  <c r="Z334" i="3" s="1"/>
  <c r="X335" i="3" s="1"/>
  <c r="K343" i="3"/>
  <c r="L343" i="3" s="1"/>
  <c r="M343" i="3" s="1"/>
  <c r="AC335" i="3" l="1"/>
  <c r="AD335" i="3" s="1"/>
  <c r="Y335" i="3"/>
  <c r="Z335" i="3" s="1"/>
  <c r="X336" i="3" s="1"/>
  <c r="K344" i="3"/>
  <c r="L344" i="3" s="1"/>
  <c r="M344" i="3" s="1"/>
  <c r="AC336" i="3" l="1"/>
  <c r="AD336" i="3" s="1"/>
  <c r="Y336" i="3"/>
  <c r="Z336" i="3" s="1"/>
  <c r="X337" i="3" s="1"/>
  <c r="K345" i="3"/>
  <c r="L345" i="3" s="1"/>
  <c r="M345" i="3" s="1"/>
  <c r="AC337" i="3" l="1"/>
  <c r="AD337" i="3" s="1"/>
  <c r="Y337" i="3"/>
  <c r="Z337" i="3" s="1"/>
  <c r="X338" i="3" s="1"/>
  <c r="K346" i="3"/>
  <c r="L346" i="3" s="1"/>
  <c r="M346" i="3" s="1"/>
  <c r="AC338" i="3" l="1"/>
  <c r="AD338" i="3" s="1"/>
  <c r="Y338" i="3"/>
  <c r="Z338" i="3" s="1"/>
  <c r="X339" i="3" s="1"/>
  <c r="K347" i="3"/>
  <c r="L347" i="3" s="1"/>
  <c r="M347" i="3" s="1"/>
  <c r="AC339" i="3" l="1"/>
  <c r="AD339" i="3" s="1"/>
  <c r="Y339" i="3"/>
  <c r="Z339" i="3" s="1"/>
  <c r="X340" i="3" s="1"/>
  <c r="K348" i="3"/>
  <c r="L348" i="3" s="1"/>
  <c r="M348" i="3" s="1"/>
  <c r="AC340" i="3" l="1"/>
  <c r="AD340" i="3" s="1"/>
  <c r="Y340" i="3"/>
  <c r="Z340" i="3" s="1"/>
  <c r="X341" i="3" s="1"/>
  <c r="K349" i="3"/>
  <c r="L349" i="3" s="1"/>
  <c r="M349" i="3" s="1"/>
  <c r="AC341" i="3" l="1"/>
  <c r="AD341" i="3" s="1"/>
  <c r="Y341" i="3"/>
  <c r="Z341" i="3" s="1"/>
  <c r="X342" i="3" s="1"/>
  <c r="K350" i="3"/>
  <c r="L350" i="3" s="1"/>
  <c r="M350" i="3" s="1"/>
  <c r="AC342" i="3" l="1"/>
  <c r="AD342" i="3" s="1"/>
  <c r="Y342" i="3"/>
  <c r="Z342" i="3" s="1"/>
  <c r="X343" i="3" s="1"/>
  <c r="K351" i="3"/>
  <c r="L351" i="3" s="1"/>
  <c r="M351" i="3" s="1"/>
  <c r="AC343" i="3" l="1"/>
  <c r="AD343" i="3" s="1"/>
  <c r="Y343" i="3"/>
  <c r="Z343" i="3" s="1"/>
  <c r="X344" i="3" s="1"/>
  <c r="K352" i="3"/>
  <c r="L352" i="3" s="1"/>
  <c r="M352" i="3" s="1"/>
  <c r="AC344" i="3" l="1"/>
  <c r="AD344" i="3" s="1"/>
  <c r="Y344" i="3"/>
  <c r="Z344" i="3" s="1"/>
  <c r="X345" i="3" s="1"/>
  <c r="K353" i="3"/>
  <c r="L353" i="3" s="1"/>
  <c r="M353" i="3" s="1"/>
  <c r="AC345" i="3" l="1"/>
  <c r="AD345" i="3" s="1"/>
  <c r="Y345" i="3"/>
  <c r="Z345" i="3" s="1"/>
  <c r="X346" i="3" s="1"/>
  <c r="K354" i="3"/>
  <c r="L354" i="3" s="1"/>
  <c r="M354" i="3" s="1"/>
  <c r="AC346" i="3" l="1"/>
  <c r="AD346" i="3" s="1"/>
  <c r="Y346" i="3"/>
  <c r="Z346" i="3" s="1"/>
  <c r="X347" i="3" s="1"/>
  <c r="K355" i="3"/>
  <c r="L355" i="3" s="1"/>
  <c r="M355" i="3" s="1"/>
  <c r="AC347" i="3" l="1"/>
  <c r="AD347" i="3" s="1"/>
  <c r="Y347" i="3"/>
  <c r="Z347" i="3" s="1"/>
  <c r="X348" i="3" s="1"/>
  <c r="K356" i="3"/>
  <c r="L356" i="3" s="1"/>
  <c r="M356" i="3" s="1"/>
  <c r="AC348" i="3" l="1"/>
  <c r="AD348" i="3" s="1"/>
  <c r="Y348" i="3"/>
  <c r="Z348" i="3" s="1"/>
  <c r="X349" i="3" s="1"/>
  <c r="K357" i="3"/>
  <c r="L357" i="3" s="1"/>
  <c r="M357" i="3" s="1"/>
  <c r="AC349" i="3" l="1"/>
  <c r="AD349" i="3" s="1"/>
  <c r="Y349" i="3"/>
  <c r="Z349" i="3" s="1"/>
  <c r="X350" i="3" s="1"/>
  <c r="K358" i="3"/>
  <c r="L358" i="3" s="1"/>
  <c r="M358" i="3" s="1"/>
  <c r="AC350" i="3" l="1"/>
  <c r="AD350" i="3" s="1"/>
  <c r="Y350" i="3"/>
  <c r="Z350" i="3" s="1"/>
  <c r="X351" i="3" s="1"/>
  <c r="K359" i="3"/>
  <c r="L359" i="3" s="1"/>
  <c r="M359" i="3" s="1"/>
  <c r="AC351" i="3" l="1"/>
  <c r="AD351" i="3" s="1"/>
  <c r="Y351" i="3"/>
  <c r="Z351" i="3" s="1"/>
  <c r="X352" i="3" s="1"/>
  <c r="K360" i="3"/>
  <c r="L360" i="3" s="1"/>
  <c r="M360" i="3" s="1"/>
  <c r="AC352" i="3" l="1"/>
  <c r="AD352" i="3" s="1"/>
  <c r="Y352" i="3"/>
  <c r="Z352" i="3" s="1"/>
  <c r="X353" i="3" s="1"/>
  <c r="K361" i="3"/>
  <c r="L361" i="3" s="1"/>
  <c r="M361" i="3" s="1"/>
  <c r="AC353" i="3" l="1"/>
  <c r="AD353" i="3" s="1"/>
  <c r="Y353" i="3"/>
  <c r="Z353" i="3" s="1"/>
  <c r="X354" i="3" s="1"/>
  <c r="K362" i="3"/>
  <c r="L362" i="3" s="1"/>
  <c r="M362" i="3" s="1"/>
  <c r="AC354" i="3" l="1"/>
  <c r="AD354" i="3" s="1"/>
  <c r="Y354" i="3"/>
  <c r="Z354" i="3" s="1"/>
  <c r="X355" i="3" s="1"/>
  <c r="K363" i="3"/>
  <c r="L363" i="3" s="1"/>
  <c r="M363" i="3" s="1"/>
  <c r="AC355" i="3" l="1"/>
  <c r="AD355" i="3" s="1"/>
  <c r="Y355" i="3"/>
  <c r="Z355" i="3" s="1"/>
  <c r="X356" i="3" s="1"/>
  <c r="K364" i="3"/>
  <c r="L364" i="3" s="1"/>
  <c r="M364" i="3" s="1"/>
  <c r="AC356" i="3" l="1"/>
  <c r="AD356" i="3" s="1"/>
  <c r="Y356" i="3"/>
  <c r="Z356" i="3" s="1"/>
  <c r="X357" i="3" s="1"/>
  <c r="K365" i="3"/>
  <c r="L365" i="3" s="1"/>
  <c r="M365" i="3" s="1"/>
  <c r="AC357" i="3" l="1"/>
  <c r="AD357" i="3" s="1"/>
  <c r="Y357" i="3"/>
  <c r="Z357" i="3" s="1"/>
  <c r="X358" i="3" s="1"/>
  <c r="K366" i="3"/>
  <c r="L366" i="3" s="1"/>
  <c r="M366" i="3" s="1"/>
  <c r="AC358" i="3" l="1"/>
  <c r="AD358" i="3" s="1"/>
  <c r="Y358" i="3"/>
  <c r="Z358" i="3" s="1"/>
  <c r="X359" i="3" s="1"/>
  <c r="K367" i="3"/>
  <c r="L367" i="3" s="1"/>
  <c r="M367" i="3" s="1"/>
  <c r="AC359" i="3" l="1"/>
  <c r="AD359" i="3" s="1"/>
  <c r="Y359" i="3"/>
  <c r="Z359" i="3" s="1"/>
  <c r="X360" i="3" s="1"/>
  <c r="K368" i="3"/>
  <c r="L368" i="3" s="1"/>
  <c r="M368" i="3" s="1"/>
  <c r="AC360" i="3" l="1"/>
  <c r="AD360" i="3" s="1"/>
  <c r="Y360" i="3"/>
  <c r="Z360" i="3" s="1"/>
  <c r="X361" i="3" s="1"/>
  <c r="K369" i="3"/>
  <c r="L369" i="3" s="1"/>
  <c r="M369" i="3" s="1"/>
  <c r="AC361" i="3" l="1"/>
  <c r="AD361" i="3" s="1"/>
  <c r="Y361" i="3"/>
  <c r="Z361" i="3" s="1"/>
  <c r="X362" i="3" s="1"/>
  <c r="K370" i="3"/>
  <c r="L370" i="3" s="1"/>
  <c r="M370" i="3" s="1"/>
  <c r="AC362" i="3" l="1"/>
  <c r="AD362" i="3" s="1"/>
  <c r="Y362" i="3"/>
  <c r="Z362" i="3" s="1"/>
  <c r="X363" i="3" s="1"/>
  <c r="K371" i="3"/>
  <c r="L371" i="3" s="1"/>
  <c r="M371" i="3" s="1"/>
  <c r="AC363" i="3" l="1"/>
  <c r="AD363" i="3" s="1"/>
  <c r="Y363" i="3"/>
  <c r="Z363" i="3" s="1"/>
  <c r="X364" i="3" s="1"/>
  <c r="K372" i="3"/>
  <c r="L372" i="3" s="1"/>
  <c r="M372" i="3" s="1"/>
  <c r="AC364" i="3" l="1"/>
  <c r="AD364" i="3" s="1"/>
  <c r="Y364" i="3"/>
  <c r="Z364" i="3" s="1"/>
  <c r="X365" i="3" s="1"/>
  <c r="K373" i="3"/>
  <c r="L373" i="3" s="1"/>
  <c r="M373" i="3" s="1"/>
  <c r="AC365" i="3" l="1"/>
  <c r="AD365" i="3" s="1"/>
  <c r="Y365" i="3"/>
  <c r="Z365" i="3" s="1"/>
  <c r="X366" i="3" s="1"/>
  <c r="K374" i="3"/>
  <c r="L374" i="3" s="1"/>
  <c r="M374" i="3" s="1"/>
  <c r="AC366" i="3" l="1"/>
  <c r="AD366" i="3" s="1"/>
  <c r="Y366" i="3"/>
  <c r="Z366" i="3" s="1"/>
  <c r="X367" i="3" s="1"/>
  <c r="K375" i="3"/>
  <c r="L375" i="3" s="1"/>
  <c r="M375" i="3" s="1"/>
  <c r="AC367" i="3" l="1"/>
  <c r="AD367" i="3" s="1"/>
  <c r="Y367" i="3"/>
  <c r="Z367" i="3" s="1"/>
  <c r="X368" i="3" s="1"/>
  <c r="K376" i="3"/>
  <c r="L376" i="3" s="1"/>
  <c r="M376" i="3" s="1"/>
  <c r="AC368" i="3" l="1"/>
  <c r="AD368" i="3" s="1"/>
  <c r="Y368" i="3"/>
  <c r="Z368" i="3" s="1"/>
  <c r="X369" i="3" s="1"/>
  <c r="K377" i="3"/>
  <c r="AC369" i="3" l="1"/>
  <c r="AD369" i="3" s="1"/>
  <c r="Y369" i="3"/>
  <c r="Z369" i="3" s="1"/>
  <c r="X370" i="3" s="1"/>
  <c r="L377" i="3"/>
  <c r="C19" i="3" s="1"/>
  <c r="C18" i="3"/>
  <c r="AC370" i="3" l="1"/>
  <c r="AD370" i="3" s="1"/>
  <c r="Y370" i="3"/>
  <c r="Z370" i="3" s="1"/>
  <c r="X371" i="3" s="1"/>
  <c r="M377" i="3"/>
  <c r="D20" i="3" s="1"/>
  <c r="AC371" i="3" l="1"/>
  <c r="AD371" i="3" s="1"/>
  <c r="Y371" i="3"/>
  <c r="Z371" i="3" s="1"/>
  <c r="X372" i="3" s="1"/>
  <c r="AC372" i="3" l="1"/>
  <c r="AD372" i="3" s="1"/>
  <c r="Y372" i="3"/>
  <c r="Z372" i="3" s="1"/>
  <c r="X373" i="3" s="1"/>
  <c r="AC373" i="3" l="1"/>
  <c r="AD373" i="3" s="1"/>
  <c r="Y373" i="3"/>
  <c r="Z373" i="3" s="1"/>
  <c r="X374" i="3" s="1"/>
  <c r="AC374" i="3" l="1"/>
  <c r="AD374" i="3" s="1"/>
  <c r="Y374" i="3"/>
  <c r="Z374" i="3" s="1"/>
  <c r="X375" i="3" s="1"/>
  <c r="AC375" i="3" l="1"/>
  <c r="AD375" i="3" s="1"/>
  <c r="Y375" i="3"/>
  <c r="Z375" i="3" s="1"/>
  <c r="X376" i="3" s="1"/>
  <c r="AC376" i="3" l="1"/>
  <c r="AD376" i="3" s="1"/>
  <c r="Y376" i="3"/>
  <c r="Z376" i="3" s="1"/>
  <c r="X377" i="3" l="1"/>
  <c r="P18" i="3" s="1"/>
  <c r="AC377" i="3" l="1"/>
  <c r="Y377" i="3"/>
  <c r="AD377" i="3" l="1"/>
  <c r="AD378" i="3" s="1"/>
  <c r="O9" i="3" s="1"/>
  <c r="AC378" i="3"/>
  <c r="O6" i="3" s="1"/>
  <c r="P19" i="3"/>
  <c r="Q20" i="3" s="1"/>
  <c r="Z377" i="3"/>
  <c r="E51" i="5" l="1"/>
  <c r="E5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Michal Vinter</author>
  </authors>
  <commentList>
    <comment ref="F4" authorId="0" shapeId="0" xr:uid="{D8E1FD7D-9E0C-4C2D-92E5-751565CFB777}">
      <text>
        <r>
          <rPr>
            <b/>
            <sz val="9"/>
            <color indexed="81"/>
            <rFont val="Tahoma"/>
            <family val="2"/>
            <charset val="238"/>
          </rPr>
          <t xml:space="preserve">Dostupná zde:
</t>
        </r>
        <r>
          <rPr>
            <sz val="9"/>
            <color indexed="81"/>
            <rFont val="Tahoma"/>
            <family val="2"/>
            <charset val="238"/>
          </rPr>
          <t xml:space="preserve">https://sfpi.cz/zakladni-sazba-eu-pro-cr/
</t>
        </r>
      </text>
    </comment>
  </commentList>
</comments>
</file>

<file path=xl/sharedStrings.xml><?xml version="1.0" encoding="utf-8"?>
<sst xmlns="http://schemas.openxmlformats.org/spreadsheetml/2006/main" count="217" uniqueCount="150">
  <si>
    <t>Výše úvěru</t>
  </si>
  <si>
    <t>Počet let</t>
  </si>
  <si>
    <t>Počet splátek</t>
  </si>
  <si>
    <t>Počet splátek v roce</t>
  </si>
  <si>
    <t>Parametry úvěru</t>
  </si>
  <si>
    <t>Hodnota</t>
  </si>
  <si>
    <t>Parametr</t>
  </si>
  <si>
    <t>sazba</t>
  </si>
  <si>
    <t>pper</t>
  </si>
  <si>
    <t>souč_hod</t>
  </si>
  <si>
    <t>Anuitní splátka</t>
  </si>
  <si>
    <t>Úrok celkem</t>
  </si>
  <si>
    <t>Úmor celkem</t>
  </si>
  <si>
    <t>Celkem zaplaceno</t>
  </si>
  <si>
    <t>Období</t>
  </si>
  <si>
    <t>Splátka</t>
  </si>
  <si>
    <t>Úrok</t>
  </si>
  <si>
    <t>Úmor</t>
  </si>
  <si>
    <t>Zůstatek úvěru</t>
  </si>
  <si>
    <t>Základní referenční sazba</t>
  </si>
  <si>
    <t>Riziková přírážka</t>
  </si>
  <si>
    <t>Zvýhodněný úrok</t>
  </si>
  <si>
    <t>Sazba</t>
  </si>
  <si>
    <t>%</t>
  </si>
  <si>
    <t>Výpočet</t>
  </si>
  <si>
    <t>Komerční úrok</t>
  </si>
  <si>
    <t>HGE</t>
  </si>
  <si>
    <t>Diskontní sazba</t>
  </si>
  <si>
    <t xml:space="preserve">Celkem </t>
  </si>
  <si>
    <t>1. rok</t>
  </si>
  <si>
    <t xml:space="preserve">2. rok </t>
  </si>
  <si>
    <t>3. rok</t>
  </si>
  <si>
    <t>4. rok</t>
  </si>
  <si>
    <t>5. rok</t>
  </si>
  <si>
    <t>6. rok</t>
  </si>
  <si>
    <t>7. rok</t>
  </si>
  <si>
    <t>8. rok</t>
  </si>
  <si>
    <t>9. rok</t>
  </si>
  <si>
    <t>10. rok</t>
  </si>
  <si>
    <t>11. rok</t>
  </si>
  <si>
    <t>12. rok</t>
  </si>
  <si>
    <t>13. rok</t>
  </si>
  <si>
    <t>14. rok</t>
  </si>
  <si>
    <t>15. rok</t>
  </si>
  <si>
    <t>16. rok</t>
  </si>
  <si>
    <t>17. rok</t>
  </si>
  <si>
    <t>18. rok</t>
  </si>
  <si>
    <t>19. rok</t>
  </si>
  <si>
    <t>20. rok</t>
  </si>
  <si>
    <t>Celkové náklady</t>
  </si>
  <si>
    <t>1.1</t>
  </si>
  <si>
    <t>Celkové způsobilé náklady</t>
  </si>
  <si>
    <t>1.2</t>
  </si>
  <si>
    <t>Celkové nezpůsobilé náklady</t>
  </si>
  <si>
    <t>Provozní náklady</t>
  </si>
  <si>
    <t>1.1.1</t>
  </si>
  <si>
    <t>Údržba</t>
  </si>
  <si>
    <t>1.1.2</t>
  </si>
  <si>
    <t>Opravy</t>
  </si>
  <si>
    <t>1.1.3</t>
  </si>
  <si>
    <t>Investice</t>
  </si>
  <si>
    <t>1.1.4</t>
  </si>
  <si>
    <t>1.1.5</t>
  </si>
  <si>
    <t>1.1.6</t>
  </si>
  <si>
    <t>Režijní náklady spojené s provozem domu</t>
  </si>
  <si>
    <t>1.2.1</t>
  </si>
  <si>
    <t>1.2.2</t>
  </si>
  <si>
    <t>Stanovené nájemné</t>
  </si>
  <si>
    <t>1.2.3</t>
  </si>
  <si>
    <t>Vybrané platby za služby</t>
  </si>
  <si>
    <t>Jiné peněžní a nepěněžní příjmy</t>
  </si>
  <si>
    <t>Zůstatková cena po uplynutí referenčního období</t>
  </si>
  <si>
    <t>Vstupní hodnoty</t>
  </si>
  <si>
    <t>Diskontované hodnoty</t>
  </si>
  <si>
    <t>Referenční období</t>
  </si>
  <si>
    <t>provozní náklady</t>
  </si>
  <si>
    <t>provozní příjmy</t>
  </si>
  <si>
    <t>zůstatková hodnota</t>
  </si>
  <si>
    <t>Čisté cash flow</t>
  </si>
  <si>
    <t>.rok</t>
  </si>
  <si>
    <t>SUM</t>
  </si>
  <si>
    <t>Výsledek</t>
  </si>
  <si>
    <t>Položka</t>
  </si>
  <si>
    <t>Částka</t>
  </si>
  <si>
    <t>21. rok</t>
  </si>
  <si>
    <t>22. rok</t>
  </si>
  <si>
    <t>23. rok</t>
  </si>
  <si>
    <t>24. rok</t>
  </si>
  <si>
    <t>25. rok</t>
  </si>
  <si>
    <t>26. rok</t>
  </si>
  <si>
    <t>27. rok</t>
  </si>
  <si>
    <t>28. rok</t>
  </si>
  <si>
    <t>29. rok</t>
  </si>
  <si>
    <t>30. rok</t>
  </si>
  <si>
    <t>Náklady související s provozem dostupných bytů</t>
  </si>
  <si>
    <t>Úrokový rozdíl</t>
  </si>
  <si>
    <t>Úrokový rozdíl diskontovaný</t>
  </si>
  <si>
    <t>Zůstatková hodnota investice</t>
  </si>
  <si>
    <t>1.2.4</t>
  </si>
  <si>
    <t>SUMA</t>
  </si>
  <si>
    <t>Úrokové zvýhodnění</t>
  </si>
  <si>
    <t>Rating žadatele</t>
  </si>
  <si>
    <t>Rating obce</t>
  </si>
  <si>
    <t>A</t>
  </si>
  <si>
    <t>B+</t>
  </si>
  <si>
    <t>B</t>
  </si>
  <si>
    <t>B-</t>
  </si>
  <si>
    <t>C+</t>
  </si>
  <si>
    <t>C</t>
  </si>
  <si>
    <t>C-</t>
  </si>
  <si>
    <t>Rating EU</t>
  </si>
  <si>
    <t>AAA-A</t>
  </si>
  <si>
    <t>BBB</t>
  </si>
  <si>
    <t>BB</t>
  </si>
  <si>
    <t>Provozní výnosy</t>
  </si>
  <si>
    <t>Výnosy související s pronájmem dostupných bytů</t>
  </si>
  <si>
    <t>Mzdové náklady</t>
  </si>
  <si>
    <t>Rozpočet investičního záměru</t>
  </si>
  <si>
    <t>Název</t>
  </si>
  <si>
    <t>Žadatel</t>
  </si>
  <si>
    <r>
      <t xml:space="preserve">Kalkulace maximální výše podpory                                                                                     </t>
    </r>
    <r>
      <rPr>
        <b/>
        <sz val="12"/>
        <rFont val="Calibri"/>
        <family val="2"/>
        <charset val="238"/>
        <scheme val="minor"/>
      </rPr>
      <t xml:space="preserve">v režimu Investiční podpora na místní infrastrukturu </t>
    </r>
  </si>
  <si>
    <t>Investiční záměr</t>
  </si>
  <si>
    <t>Služby spojené s užíváním dostupných bytů</t>
  </si>
  <si>
    <t>Splatnost úvěru (v letech)</t>
  </si>
  <si>
    <t>Výše úvěru (v Kč)</t>
  </si>
  <si>
    <t>Riziková přirážka (v procentních bodech)</t>
  </si>
  <si>
    <t>Základní úroková sazba (% p.a.)</t>
  </si>
  <si>
    <t>Referenční úroková sazba (% p.a.)</t>
  </si>
  <si>
    <t>Zvýhodněná úroková sazba (% p.a.)</t>
  </si>
  <si>
    <t>Diskontní sazba (% p.a.)</t>
  </si>
  <si>
    <t>1. Celkové způsobilé náklady</t>
  </si>
  <si>
    <t>2. Provozní zisk</t>
  </si>
  <si>
    <r>
      <t xml:space="preserve">4. Maximální výše podpory </t>
    </r>
    <r>
      <rPr>
        <sz val="11"/>
        <rFont val="Calibri"/>
        <family val="2"/>
        <charset val="238"/>
        <scheme val="minor"/>
      </rPr>
      <t>(řádek 1. - řádek 2.)</t>
    </r>
  </si>
  <si>
    <r>
      <t xml:space="preserve">5. Vratka na konci období </t>
    </r>
    <r>
      <rPr>
        <sz val="11"/>
        <rFont val="Calibri"/>
        <family val="2"/>
        <charset val="238"/>
        <scheme val="minor"/>
      </rPr>
      <t>(řádek 3. - řádek 4.)</t>
    </r>
  </si>
  <si>
    <r>
      <t xml:space="preserve">3. Orientační výše podpory </t>
    </r>
    <r>
      <rPr>
        <sz val="11"/>
        <color theme="1"/>
        <rFont val="Calibri"/>
        <family val="2"/>
        <charset val="238"/>
        <scheme val="minor"/>
      </rPr>
      <t>(Hrubý grantový ekvivalent)</t>
    </r>
  </si>
  <si>
    <t>Rok zahájení investičního záměru</t>
  </si>
  <si>
    <t>Suma ur. difer.</t>
  </si>
  <si>
    <r>
      <t xml:space="preserve">Kalkulace maximální výše podpory                                                                                     </t>
    </r>
    <r>
      <rPr>
        <b/>
        <sz val="12"/>
        <rFont val="Calibri"/>
        <family val="2"/>
        <charset val="238"/>
        <scheme val="minor"/>
      </rPr>
      <t xml:space="preserve">v režimu Investiční podpory na místní infrastrukturu </t>
    </r>
  </si>
  <si>
    <t xml:space="preserve">Kalkulace maximální výše podpory                                                                                     v režimu Investiční podpory na místní infrastrukturu </t>
  </si>
  <si>
    <t>Zvolte splatnost úvěru. Maximálně však 30 let.</t>
  </si>
  <si>
    <t>Zvolte ratingovou kategorii žadatele stupně A až C-. Ratingová kategorie je pro účely programu stanovena společností CRIF – Czech Credit Bureau, a.s.</t>
  </si>
  <si>
    <r>
      <t xml:space="preserve">Zadejte požadovanou výši úvěru v souladu s výpočtem stanoveným v příloze </t>
    </r>
    <r>
      <rPr>
        <i/>
        <sz val="11"/>
        <color theme="1"/>
        <rFont val="Calibri"/>
        <family val="2"/>
        <charset val="238"/>
        <scheme val="minor"/>
      </rPr>
      <t xml:space="preserve">Výpočet výše úvěru - dostupné byty a dostupný dům - </t>
    </r>
    <r>
      <rPr>
        <sz val="11"/>
        <color theme="1"/>
        <rFont val="Calibri"/>
        <family val="2"/>
        <charset val="238"/>
        <scheme val="minor"/>
      </rPr>
      <t xml:space="preserve">tabulka </t>
    </r>
    <r>
      <rPr>
        <i/>
        <sz val="11"/>
        <color theme="1"/>
        <rFont val="Calibri"/>
        <family val="2"/>
        <charset val="238"/>
        <scheme val="minor"/>
      </rPr>
      <t>Výpočet úvěru.</t>
    </r>
  </si>
  <si>
    <r>
      <t xml:space="preserve">Zadejte náklady investičního záměru v souladu s přílohou </t>
    </r>
    <r>
      <rPr>
        <i/>
        <sz val="11"/>
        <color theme="1"/>
        <rFont val="Calibri"/>
        <family val="2"/>
        <charset val="238"/>
        <scheme val="minor"/>
      </rPr>
      <t>Výpočet výše úvěru - dostupné byty a dostupný dům</t>
    </r>
    <r>
      <rPr>
        <sz val="11"/>
        <color theme="1"/>
        <rFont val="Calibri"/>
        <family val="2"/>
        <charset val="238"/>
        <scheme val="minor"/>
      </rPr>
      <t xml:space="preserve"> - tabulka </t>
    </r>
    <r>
      <rPr>
        <i/>
        <sz val="11"/>
        <color theme="1"/>
        <rFont val="Calibri"/>
        <family val="2"/>
        <charset val="238"/>
        <scheme val="minor"/>
      </rPr>
      <t>Členění nákladů.</t>
    </r>
  </si>
  <si>
    <t>Zadejte očekávané provozní náklady</t>
  </si>
  <si>
    <t>Zadejte očekávané provozní příjmy</t>
  </si>
  <si>
    <t>Vstupní data</t>
  </si>
  <si>
    <r>
      <t xml:space="preserve">na tomto listě se v tabulce </t>
    </r>
    <r>
      <rPr>
        <i/>
        <sz val="11"/>
        <color theme="1"/>
        <rFont val="Calibri"/>
        <family val="2"/>
        <charset val="238"/>
        <scheme val="minor"/>
      </rPr>
      <t>Výsledek</t>
    </r>
    <r>
      <rPr>
        <sz val="11"/>
        <color theme="1"/>
        <rFont val="Calibri"/>
        <family val="2"/>
        <charset val="238"/>
        <scheme val="minor"/>
      </rPr>
      <t xml:space="preserve"> zobrazí </t>
    </r>
    <r>
      <rPr>
        <i/>
        <sz val="11"/>
        <color theme="1"/>
        <rFont val="Calibri"/>
        <family val="2"/>
        <charset val="238"/>
        <scheme val="minor"/>
      </rPr>
      <t>Provozní zisk</t>
    </r>
    <r>
      <rPr>
        <sz val="11"/>
        <color theme="1"/>
        <rFont val="Calibri"/>
        <family val="2"/>
        <charset val="238"/>
        <scheme val="minor"/>
      </rPr>
      <t xml:space="preserve">, </t>
    </r>
    <r>
      <rPr>
        <i/>
        <sz val="11"/>
        <color theme="1"/>
        <rFont val="Calibri"/>
        <family val="2"/>
        <charset val="238"/>
        <scheme val="minor"/>
      </rPr>
      <t>Orientační výše podpory</t>
    </r>
    <r>
      <rPr>
        <sz val="11"/>
        <color theme="1"/>
        <rFont val="Calibri"/>
        <family val="2"/>
        <charset val="238"/>
        <scheme val="minor"/>
      </rPr>
      <t xml:space="preserve">, </t>
    </r>
    <r>
      <rPr>
        <i/>
        <sz val="11"/>
        <color theme="1"/>
        <rFont val="Calibri"/>
        <family val="2"/>
        <charset val="238"/>
        <scheme val="minor"/>
      </rPr>
      <t>Maximální výše podpory</t>
    </r>
    <r>
      <rPr>
        <sz val="11"/>
        <color theme="1"/>
        <rFont val="Calibri"/>
        <family val="2"/>
        <charset val="238"/>
        <scheme val="minor"/>
      </rPr>
      <t xml:space="preserve"> a dále i případná </t>
    </r>
    <r>
      <rPr>
        <i/>
        <sz val="11"/>
        <color theme="1"/>
        <rFont val="Calibri"/>
        <family val="2"/>
        <charset val="238"/>
        <scheme val="minor"/>
      </rPr>
      <t>Vratka generovaná na konci období</t>
    </r>
    <r>
      <rPr>
        <sz val="11"/>
        <color theme="1"/>
        <rFont val="Calibri"/>
        <family val="2"/>
        <charset val="238"/>
        <scheme val="minor"/>
      </rPr>
      <t>.</t>
    </r>
  </si>
  <si>
    <t>UPOZORNĚNÍ</t>
  </si>
  <si>
    <r>
      <rPr>
        <b/>
        <sz val="11"/>
        <color theme="1"/>
        <rFont val="Calibri"/>
        <family val="2"/>
        <charset val="238"/>
        <scheme val="minor"/>
      </rPr>
      <t xml:space="preserve">Zadané hodnoty a provedené kalkulace v tomto modelu jsou pouze orientační a jsou určeny pro informativní účely. </t>
    </r>
    <r>
      <rPr>
        <sz val="11"/>
        <color theme="1"/>
        <rFont val="Calibri"/>
        <family val="2"/>
        <charset val="238"/>
        <scheme val="minor"/>
      </rPr>
      <t xml:space="preserve">Posouzení, zda výše podpory (hrubý grantový ekvivalent) nepřekročila daný limit podpory, bude provedeno po doplacení úvěru (nebo po uplynutí lhůty 20 let, pokud bude úvěr doplacen dříve) za využití mechanismu zpětného vymáhání. Více informací naleznete v kapitole 3.1. </t>
    </r>
    <r>
      <rPr>
        <i/>
        <sz val="11"/>
        <color theme="1"/>
        <rFont val="Calibri"/>
        <family val="2"/>
        <charset val="238"/>
        <scheme val="minor"/>
      </rPr>
      <t>Příručky žadatele o úvěr</t>
    </r>
    <r>
      <rPr>
        <sz val="11"/>
        <color theme="1"/>
        <rFont val="Calibri"/>
        <family val="2"/>
        <charset val="238"/>
        <scheme val="minor"/>
      </rPr>
      <t xml:space="preserve">.
</t>
    </r>
  </si>
  <si>
    <r>
      <t xml:space="preserve">Tento model slouží jako informativní podklad pro žadatele o úvěr v režimu podpory </t>
    </r>
    <r>
      <rPr>
        <i/>
        <sz val="11"/>
        <color theme="1"/>
        <rFont val="Calibri"/>
        <family val="2"/>
        <charset val="238"/>
        <scheme val="minor"/>
      </rPr>
      <t>Investiční podpory na místní infrastrukturu</t>
    </r>
    <r>
      <rPr>
        <sz val="11"/>
        <color theme="1"/>
        <rFont val="Calibri"/>
        <family val="2"/>
        <charset val="238"/>
        <scheme val="minor"/>
      </rPr>
      <t xml:space="preserve"> v rámci programu </t>
    </r>
    <r>
      <rPr>
        <i/>
        <sz val="11"/>
        <color theme="1"/>
        <rFont val="Calibri"/>
        <family val="2"/>
        <charset val="238"/>
        <scheme val="minor"/>
      </rPr>
      <t>Výstavba pro obce</t>
    </r>
    <r>
      <rPr>
        <sz val="11"/>
        <color theme="1"/>
        <rFont val="Calibri"/>
        <family val="2"/>
        <charset val="238"/>
        <scheme val="minor"/>
      </rPr>
      <t xml:space="preserve"> a to za účelem stanovení maximální výše podpory a případné vratky podpory dle </t>
    </r>
    <r>
      <rPr>
        <i/>
        <sz val="11"/>
        <color theme="1"/>
        <rFont val="Calibri"/>
        <family val="2"/>
        <charset val="238"/>
        <scheme val="minor"/>
      </rPr>
      <t>mechnismu zpětného vymáhání podpor</t>
    </r>
    <r>
      <rPr>
        <sz val="11"/>
        <color theme="1"/>
        <rFont val="Calibri"/>
        <family val="2"/>
        <charset val="238"/>
        <scheme val="minor"/>
      </rPr>
      <t xml:space="preserve">. Další informace jsou dostupné v kapitole 3.1. </t>
    </r>
    <r>
      <rPr>
        <i/>
        <sz val="11"/>
        <color theme="1"/>
        <rFont val="Calibri"/>
        <family val="2"/>
        <charset val="238"/>
        <scheme val="minor"/>
      </rPr>
      <t>Příručky žadatele o úvěr.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</si>
</sst>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Kč&quot;"/>
    <numFmt numFmtId="165" formatCode="#,##0\ &quot;Kč&quot;"/>
    <numFmt numFmtId="166" formatCode="#,##0.0\ &quot;Kč&quot;"/>
    <numFmt numFmtId="167" formatCode="#,##0.0"/>
    <numFmt numFmtId="168" formatCode="0.0%"/>
  </numFmts>
  <fonts count="22"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0"/>
      <color theme="1"/>
      <name val="Calibri"/>
      <family val="2"/>
      <charset val="238"/>
      <scheme val="minor"/>
    </font>
    <font>
      <b/>
      <sz val="11"/>
      <name val="Calibri"/>
      <family val="2"/>
      <charset val="238"/>
      <scheme val="minor"/>
    </font>
    <font>
      <sz val="11"/>
      <color theme="0"/>
      <name val="Calibri"/>
      <family val="2"/>
      <charset val="238"/>
      <scheme val="minor"/>
    </font>
    <font>
      <b/>
      <sz val="14"/>
      <color theme="1"/>
      <name val="Calibri"/>
      <family val="2"/>
      <charset val="238"/>
      <scheme val="minor"/>
    </font>
    <font>
      <sz val="14"/>
      <color theme="1"/>
      <name val="Calibri"/>
      <family val="2"/>
      <charset val="238"/>
      <scheme val="minor"/>
    </font>
    <font>
      <b/>
      <sz val="10"/>
      <name val="Calibri"/>
      <family val="2"/>
      <charset val="238"/>
      <scheme val="minor"/>
    </font>
    <font>
      <sz val="11"/>
      <name val="Calibri"/>
      <family val="2"/>
      <charset val="238"/>
      <scheme val="minor"/>
    </font>
    <font>
      <b/>
      <sz val="10"/>
      <color rgb="FFFF0000"/>
      <name val="Calibri"/>
      <family val="2"/>
      <charset val="238"/>
      <scheme val="minor"/>
    </font>
    <font>
      <sz val="11"/>
      <color theme="1"/>
      <name val="Calibri"/>
      <family val="2"/>
      <charset val="238"/>
      <scheme val="minor"/>
    </font>
    <font>
      <b/>
      <sz val="14"/>
      <name val="Calibri"/>
      <family val="2"/>
      <charset val="238"/>
      <scheme val="minor"/>
    </font>
    <font>
      <b/>
      <sz val="16"/>
      <name val="Calibri"/>
      <family val="2"/>
      <charset val="238"/>
      <scheme val="minor"/>
    </font>
    <font>
      <b/>
      <sz val="12"/>
      <name val="Calibri"/>
      <family val="2"/>
      <charset val="238"/>
      <scheme val="minor"/>
    </font>
    <font>
      <sz val="8"/>
      <name val="Calibri"/>
      <family val="2"/>
      <charset val="238"/>
      <scheme val="minor"/>
    </font>
    <font>
      <b/>
      <i/>
      <sz val="10"/>
      <name val="Calibri"/>
      <family val="2"/>
      <charset val="238"/>
      <scheme val="minor"/>
    </font>
    <font>
      <sz val="10"/>
      <color indexed="9"/>
      <name val="Calibri"/>
      <family val="2"/>
      <charset val="238"/>
      <scheme val="minor"/>
    </font>
    <font>
      <b/>
      <sz val="12"/>
      <color theme="1"/>
      <name val="Calibri"/>
      <family val="2"/>
      <charset val="238"/>
      <scheme val="minor"/>
    </font>
    <font>
      <i/>
      <sz val="11"/>
      <color theme="1"/>
      <name val="Calibri"/>
      <family val="2"/>
      <charset val="238"/>
      <scheme val="minor"/>
    </font>
    <font>
      <sz val="9"/>
      <color indexed="81"/>
      <name val="Tahoma"/>
      <family val="2"/>
      <charset val="238"/>
    </font>
    <font>
      <b/>
      <sz val="9"/>
      <color indexed="81"/>
      <name val="Tahoma"/>
      <family val="2"/>
      <charset val="238"/>
    </font>
  </fonts>
  <fills count="21">
    <fill>
      <patternFill patternType="none"/>
    </fill>
    <fill>
      <patternFill patternType="gray125"/>
    </fill>
    <fill>
      <patternFill patternType="solid">
        <fgColor theme="1"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9" tint="-0.49998474074526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26"/>
      </patternFill>
    </fill>
    <fill>
      <patternFill patternType="solid">
        <fgColor theme="7" tint="0.59999389629810485"/>
        <bgColor indexed="64"/>
      </patternFill>
    </fill>
    <fill>
      <patternFill patternType="solid">
        <fgColor theme="0" tint="-4.9989318521683403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9" fontId="11" fillId="0" borderId="0" applyFont="0" applyFill="0" applyBorder="0" applyAlignment="0" applyProtection="0"/>
  </cellStyleXfs>
  <cellXfs count="292">
    <xf numFmtId="0" fontId="0" fillId="0" borderId="0" xfId="0"/>
    <xf numFmtId="0" fontId="0" fillId="0" borderId="1" xfId="0" applyBorder="1"/>
    <xf numFmtId="0" fontId="1" fillId="5" borderId="4" xfId="0" applyFont="1" applyFill="1" applyBorder="1"/>
    <xf numFmtId="0" fontId="1" fillId="5" borderId="6" xfId="0" applyFont="1" applyFill="1" applyBorder="1"/>
    <xf numFmtId="0" fontId="0" fillId="3" borderId="2" xfId="0" applyFill="1" applyBorder="1"/>
    <xf numFmtId="0" fontId="0" fillId="7" borderId="2" xfId="0" applyFill="1" applyBorder="1"/>
    <xf numFmtId="0" fontId="0" fillId="7" borderId="3" xfId="0" applyFill="1" applyBorder="1"/>
    <xf numFmtId="0" fontId="0" fillId="3" borderId="7" xfId="0" applyFill="1" applyBorder="1"/>
    <xf numFmtId="10" fontId="0" fillId="3" borderId="3" xfId="0" applyNumberFormat="1" applyFill="1" applyBorder="1"/>
    <xf numFmtId="165" fontId="0" fillId="3" borderId="9" xfId="0" applyNumberFormat="1" applyFill="1" applyBorder="1"/>
    <xf numFmtId="165" fontId="0" fillId="0" borderId="1" xfId="0" applyNumberFormat="1" applyBorder="1"/>
    <xf numFmtId="0" fontId="3" fillId="6" borderId="2" xfId="0" applyFont="1" applyFill="1" applyBorder="1" applyAlignment="1"/>
    <xf numFmtId="165" fontId="2" fillId="6" borderId="12" xfId="0" applyNumberFormat="1" applyFont="1" applyFill="1" applyBorder="1"/>
    <xf numFmtId="0" fontId="3" fillId="6" borderId="10" xfId="0" applyFont="1" applyFill="1" applyBorder="1" applyAlignment="1">
      <alignment horizontal="left"/>
    </xf>
    <xf numFmtId="0" fontId="3" fillId="6" borderId="11" xfId="0" applyFont="1" applyFill="1" applyBorder="1" applyAlignment="1">
      <alignment horizontal="left"/>
    </xf>
    <xf numFmtId="0" fontId="1" fillId="2" borderId="6" xfId="0" applyFont="1" applyFill="1" applyBorder="1" applyAlignment="1"/>
    <xf numFmtId="10" fontId="0" fillId="6" borderId="3" xfId="0" applyNumberFormat="1" applyFill="1" applyBorder="1"/>
    <xf numFmtId="0" fontId="0" fillId="3" borderId="3" xfId="0" applyFill="1" applyBorder="1"/>
    <xf numFmtId="0" fontId="0" fillId="0" borderId="0" xfId="0" applyFill="1"/>
    <xf numFmtId="0" fontId="0" fillId="3" borderId="4" xfId="0" applyFill="1" applyBorder="1"/>
    <xf numFmtId="0" fontId="0" fillId="3" borderId="5" xfId="0" applyFill="1" applyBorder="1"/>
    <xf numFmtId="0" fontId="0" fillId="3" borderId="6" xfId="0" applyFill="1" applyBorder="1"/>
    <xf numFmtId="0" fontId="0" fillId="3" borderId="0" xfId="0" applyFill="1" applyBorder="1"/>
    <xf numFmtId="0" fontId="0" fillId="3" borderId="8" xfId="0" applyFill="1" applyBorder="1"/>
    <xf numFmtId="10" fontId="0" fillId="9" borderId="3" xfId="0" applyNumberFormat="1" applyFill="1" applyBorder="1"/>
    <xf numFmtId="0" fontId="3" fillId="6" borderId="7" xfId="0" applyFont="1" applyFill="1" applyBorder="1" applyAlignment="1"/>
    <xf numFmtId="0" fontId="1" fillId="2" borderId="13" xfId="0" applyFont="1" applyFill="1" applyBorder="1"/>
    <xf numFmtId="0" fontId="3" fillId="3" borderId="0" xfId="0" applyFont="1" applyFill="1" applyBorder="1" applyAlignment="1"/>
    <xf numFmtId="165" fontId="2" fillId="3" borderId="0" xfId="0" applyNumberFormat="1" applyFont="1" applyFill="1" applyBorder="1"/>
    <xf numFmtId="0" fontId="0" fillId="3" borderId="0" xfId="0" applyFont="1" applyFill="1" applyBorder="1" applyAlignment="1"/>
    <xf numFmtId="0" fontId="3" fillId="8" borderId="2" xfId="0" applyFont="1" applyFill="1" applyBorder="1" applyAlignment="1"/>
    <xf numFmtId="0" fontId="3" fillId="8" borderId="7" xfId="0" applyFont="1" applyFill="1" applyBorder="1" applyAlignment="1"/>
    <xf numFmtId="0" fontId="3" fillId="8" borderId="10" xfId="0" applyFont="1" applyFill="1" applyBorder="1" applyAlignment="1">
      <alignment horizontal="left"/>
    </xf>
    <xf numFmtId="0" fontId="3" fillId="8" borderId="11" xfId="0" applyFont="1" applyFill="1" applyBorder="1" applyAlignment="1">
      <alignment horizontal="left"/>
    </xf>
    <xf numFmtId="165" fontId="2" fillId="8" borderId="12" xfId="0" applyNumberFormat="1" applyFont="1" applyFill="1" applyBorder="1"/>
    <xf numFmtId="0" fontId="1" fillId="3" borderId="0" xfId="0" applyFont="1" applyFill="1" applyBorder="1" applyAlignment="1"/>
    <xf numFmtId="165" fontId="0" fillId="10" borderId="0" xfId="0" applyNumberFormat="1" applyFill="1" applyBorder="1"/>
    <xf numFmtId="0" fontId="0" fillId="3" borderId="14" xfId="0" applyFill="1" applyBorder="1"/>
    <xf numFmtId="10" fontId="0" fillId="4" borderId="6" xfId="0" applyNumberFormat="1" applyFill="1" applyBorder="1"/>
    <xf numFmtId="10" fontId="0" fillId="8" borderId="3" xfId="0" applyNumberFormat="1" applyFill="1" applyBorder="1"/>
    <xf numFmtId="10" fontId="0" fillId="3" borderId="9" xfId="0" applyNumberFormat="1" applyFill="1" applyBorder="1"/>
    <xf numFmtId="1" fontId="5" fillId="3" borderId="0" xfId="0" applyNumberFormat="1" applyFont="1" applyFill="1" applyBorder="1"/>
    <xf numFmtId="0" fontId="7" fillId="0" borderId="0" xfId="0" applyFont="1" applyFill="1" applyAlignment="1" applyProtection="1">
      <alignment vertical="center"/>
      <protection locked="0"/>
    </xf>
    <xf numFmtId="49" fontId="2" fillId="11" borderId="18" xfId="0" applyNumberFormat="1" applyFont="1" applyFill="1" applyBorder="1" applyAlignment="1" applyProtection="1">
      <alignment vertical="center"/>
    </xf>
    <xf numFmtId="0" fontId="2" fillId="11" borderId="13" xfId="0" applyFont="1" applyFill="1" applyBorder="1" applyAlignment="1" applyProtection="1">
      <alignment vertical="center" wrapText="1"/>
    </xf>
    <xf numFmtId="164" fontId="0" fillId="0" borderId="1" xfId="0" applyNumberFormat="1" applyFont="1" applyFill="1" applyBorder="1" applyAlignment="1" applyProtection="1">
      <alignment vertical="center"/>
    </xf>
    <xf numFmtId="164" fontId="0" fillId="8" borderId="1" xfId="0" applyNumberFormat="1" applyFont="1" applyFill="1" applyBorder="1" applyAlignment="1" applyProtection="1">
      <alignment vertical="center"/>
      <protection locked="0"/>
    </xf>
    <xf numFmtId="49" fontId="0" fillId="12" borderId="22" xfId="0" applyNumberFormat="1" applyFont="1" applyFill="1" applyBorder="1" applyAlignment="1" applyProtection="1">
      <alignment vertical="center"/>
    </xf>
    <xf numFmtId="0" fontId="0" fillId="12" borderId="23" xfId="0" applyFont="1" applyFill="1" applyBorder="1" applyAlignment="1" applyProtection="1">
      <alignment vertical="center" wrapText="1"/>
    </xf>
    <xf numFmtId="164" fontId="0" fillId="12" borderId="23" xfId="0" applyNumberFormat="1" applyFont="1" applyFill="1" applyBorder="1" applyAlignment="1" applyProtection="1">
      <alignment vertical="center" wrapText="1"/>
    </xf>
    <xf numFmtId="49" fontId="0" fillId="13" borderId="20" xfId="0" applyNumberFormat="1" applyFont="1" applyFill="1" applyBorder="1" applyAlignment="1" applyProtection="1">
      <alignment vertical="center"/>
    </xf>
    <xf numFmtId="0" fontId="0" fillId="13" borderId="1" xfId="0" applyFont="1" applyFill="1" applyBorder="1" applyAlignment="1" applyProtection="1">
      <alignment vertical="center" wrapText="1"/>
    </xf>
    <xf numFmtId="164" fontId="0" fillId="13" borderId="1" xfId="0" applyNumberFormat="1" applyFont="1" applyFill="1" applyBorder="1" applyAlignment="1" applyProtection="1">
      <alignment vertical="center" wrapText="1"/>
    </xf>
    <xf numFmtId="0" fontId="6" fillId="0" borderId="0" xfId="0" applyFont="1" applyFill="1" applyAlignment="1" applyProtection="1">
      <alignment vertical="center"/>
      <protection locked="0"/>
    </xf>
    <xf numFmtId="0" fontId="2" fillId="16" borderId="25" xfId="0" applyFont="1" applyFill="1" applyBorder="1" applyAlignment="1" applyProtection="1">
      <alignment horizontal="center" vertical="center"/>
    </xf>
    <xf numFmtId="166" fontId="4" fillId="18" borderId="1" xfId="0" applyNumberFormat="1" applyFont="1" applyFill="1" applyBorder="1" applyAlignment="1" applyProtection="1">
      <alignment horizontal="right" vertical="center"/>
      <protection locked="0"/>
    </xf>
    <xf numFmtId="164" fontId="0" fillId="0" borderId="23" xfId="0" applyNumberFormat="1" applyFont="1" applyFill="1" applyBorder="1" applyAlignment="1" applyProtection="1">
      <alignment horizontal="right"/>
      <protection locked="0"/>
    </xf>
    <xf numFmtId="164" fontId="0" fillId="0" borderId="1" xfId="0" applyNumberFormat="1" applyFont="1" applyFill="1" applyBorder="1" applyAlignment="1" applyProtection="1">
      <alignment horizontal="right"/>
      <protection locked="0"/>
    </xf>
    <xf numFmtId="3" fontId="0" fillId="0" borderId="0" xfId="0" applyNumberFormat="1" applyFont="1" applyFill="1" applyBorder="1" applyAlignment="1" applyProtection="1">
      <alignment horizontal="right"/>
      <protection locked="0"/>
    </xf>
    <xf numFmtId="164" fontId="0" fillId="0" borderId="27" xfId="0" applyNumberFormat="1" applyFont="1" applyFill="1" applyBorder="1" applyAlignment="1" applyProtection="1">
      <alignment vertical="center"/>
    </xf>
    <xf numFmtId="164" fontId="0" fillId="8" borderId="27" xfId="0" applyNumberFormat="1" applyFont="1" applyFill="1" applyBorder="1" applyAlignment="1" applyProtection="1">
      <alignment vertical="center"/>
      <protection locked="0"/>
    </xf>
    <xf numFmtId="164" fontId="0" fillId="12" borderId="33" xfId="0" applyNumberFormat="1" applyFont="1" applyFill="1" applyBorder="1" applyAlignment="1" applyProtection="1">
      <alignment vertical="center" wrapText="1"/>
    </xf>
    <xf numFmtId="0" fontId="0" fillId="3" borderId="0" xfId="0" applyFont="1" applyFill="1" applyBorder="1" applyAlignment="1">
      <alignment horizontal="left"/>
    </xf>
    <xf numFmtId="0" fontId="1" fillId="2" borderId="1" xfId="0" applyFont="1" applyFill="1" applyBorder="1"/>
    <xf numFmtId="165" fontId="0" fillId="20" borderId="9" xfId="0" applyNumberFormat="1" applyFill="1" applyBorder="1"/>
    <xf numFmtId="164" fontId="0" fillId="0" borderId="16" xfId="0" applyNumberFormat="1" applyFont="1" applyFill="1" applyBorder="1" applyAlignment="1" applyProtection="1">
      <alignment horizontal="right"/>
      <protection locked="0"/>
    </xf>
    <xf numFmtId="164" fontId="0" fillId="0" borderId="17" xfId="0" applyNumberFormat="1" applyFont="1" applyFill="1" applyBorder="1" applyAlignment="1" applyProtection="1">
      <alignment horizontal="right"/>
      <protection locked="0"/>
    </xf>
    <xf numFmtId="165" fontId="0" fillId="20" borderId="1" xfId="0" applyNumberFormat="1" applyFill="1" applyBorder="1"/>
    <xf numFmtId="0" fontId="0" fillId="3" borderId="1" xfId="0" applyFill="1" applyBorder="1"/>
    <xf numFmtId="165" fontId="0" fillId="3" borderId="0" xfId="0" applyNumberFormat="1" applyFill="1" applyBorder="1"/>
    <xf numFmtId="165" fontId="0" fillId="0" borderId="0" xfId="0" applyNumberFormat="1" applyFill="1" applyBorder="1"/>
    <xf numFmtId="165" fontId="0" fillId="0" borderId="0" xfId="0" applyNumberFormat="1"/>
    <xf numFmtId="165" fontId="0" fillId="0" borderId="1" xfId="0" applyNumberFormat="1" applyFill="1" applyBorder="1"/>
    <xf numFmtId="0" fontId="9" fillId="6" borderId="1" xfId="0" applyFont="1" applyFill="1" applyBorder="1"/>
    <xf numFmtId="0" fontId="9" fillId="8" borderId="1" xfId="0" applyFont="1" applyFill="1" applyBorder="1" applyAlignment="1"/>
    <xf numFmtId="9" fontId="0" fillId="9" borderId="3" xfId="0" applyNumberFormat="1" applyFill="1" applyBorder="1"/>
    <xf numFmtId="10" fontId="0" fillId="0" borderId="1" xfId="0" applyNumberFormat="1" applyBorder="1"/>
    <xf numFmtId="0" fontId="0" fillId="3" borderId="39" xfId="0" applyFont="1" applyFill="1" applyBorder="1" applyAlignment="1" applyProtection="1">
      <alignment vertical="center"/>
      <protection locked="0"/>
    </xf>
    <xf numFmtId="0" fontId="0" fillId="3" borderId="40" xfId="0" applyFont="1" applyFill="1" applyBorder="1" applyAlignment="1" applyProtection="1">
      <alignment vertical="center"/>
      <protection locked="0"/>
    </xf>
    <xf numFmtId="0" fontId="0" fillId="0" borderId="0" xfId="0" applyFont="1" applyAlignment="1" applyProtection="1">
      <alignment vertical="center"/>
      <protection locked="0"/>
    </xf>
    <xf numFmtId="0" fontId="0" fillId="3" borderId="0" xfId="0" applyFont="1" applyFill="1" applyBorder="1" applyAlignment="1" applyProtection="1">
      <alignment vertical="center"/>
      <protection locked="0"/>
    </xf>
    <xf numFmtId="0" fontId="0" fillId="3" borderId="41" xfId="0" applyFont="1" applyFill="1" applyBorder="1" applyAlignment="1" applyProtection="1">
      <alignment vertical="center"/>
      <protection locked="0"/>
    </xf>
    <xf numFmtId="165" fontId="0" fillId="8" borderId="33" xfId="0" applyNumberFormat="1" applyFont="1" applyFill="1" applyBorder="1" applyAlignment="1" applyProtection="1">
      <alignment vertical="center"/>
      <protection locked="0"/>
    </xf>
    <xf numFmtId="0" fontId="0" fillId="8" borderId="21" xfId="0" applyFont="1" applyFill="1" applyBorder="1" applyAlignment="1" applyProtection="1">
      <alignment vertical="center"/>
      <protection locked="0"/>
    </xf>
    <xf numFmtId="0" fontId="0" fillId="8" borderId="29" xfId="0" applyFont="1" applyFill="1" applyBorder="1" applyAlignment="1" applyProtection="1">
      <alignment horizontal="right" vertical="center"/>
      <protection locked="0"/>
    </xf>
    <xf numFmtId="0" fontId="0" fillId="3" borderId="42" xfId="0" applyFont="1" applyFill="1" applyBorder="1" applyProtection="1">
      <protection locked="0"/>
    </xf>
    <xf numFmtId="0" fontId="0" fillId="3" borderId="0" xfId="0" applyFont="1" applyFill="1" applyBorder="1" applyProtection="1">
      <protection locked="0"/>
    </xf>
    <xf numFmtId="0" fontId="0" fillId="3" borderId="41" xfId="0" applyFont="1" applyFill="1" applyBorder="1" applyProtection="1">
      <protection locked="0"/>
    </xf>
    <xf numFmtId="0" fontId="0" fillId="0" borderId="0" xfId="0" applyFont="1" applyProtection="1">
      <protection locked="0"/>
    </xf>
    <xf numFmtId="0" fontId="0" fillId="0" borderId="13" xfId="0" applyFont="1" applyBorder="1" applyAlignment="1" applyProtection="1">
      <alignment vertical="center"/>
    </xf>
    <xf numFmtId="0" fontId="0" fillId="0" borderId="19" xfId="0" applyFont="1" applyBorder="1" applyAlignment="1" applyProtection="1">
      <alignment vertical="center"/>
    </xf>
    <xf numFmtId="49" fontId="0" fillId="5" borderId="20" xfId="0" applyNumberFormat="1" applyFont="1" applyFill="1" applyBorder="1" applyAlignment="1" applyProtection="1">
      <alignment vertical="center"/>
    </xf>
    <xf numFmtId="0" fontId="0" fillId="5" borderId="1" xfId="0" applyFont="1" applyFill="1" applyBorder="1" applyAlignment="1" applyProtection="1">
      <alignment vertical="center" wrapText="1"/>
    </xf>
    <xf numFmtId="0" fontId="0" fillId="0" borderId="1" xfId="0" applyFont="1" applyBorder="1" applyAlignment="1" applyProtection="1">
      <alignment vertical="center"/>
      <protection locked="0"/>
    </xf>
    <xf numFmtId="0" fontId="0" fillId="0" borderId="21" xfId="0" applyFont="1" applyBorder="1" applyAlignment="1" applyProtection="1">
      <alignment vertical="center"/>
      <protection locked="0"/>
    </xf>
    <xf numFmtId="49" fontId="0" fillId="5" borderId="26" xfId="0" applyNumberFormat="1" applyFont="1" applyFill="1" applyBorder="1" applyAlignment="1" applyProtection="1">
      <alignment vertical="center"/>
    </xf>
    <xf numFmtId="0" fontId="0" fillId="5" borderId="27" xfId="0" applyFont="1" applyFill="1" applyBorder="1" applyAlignment="1" applyProtection="1">
      <alignment vertical="center" wrapText="1"/>
    </xf>
    <xf numFmtId="0" fontId="0" fillId="0" borderId="27" xfId="0" applyFont="1" applyBorder="1" applyAlignment="1" applyProtection="1">
      <alignment vertical="center"/>
      <protection locked="0"/>
    </xf>
    <xf numFmtId="0" fontId="0" fillId="0" borderId="28" xfId="0" applyFont="1" applyBorder="1" applyAlignment="1" applyProtection="1">
      <alignment vertical="center"/>
      <protection locked="0"/>
    </xf>
    <xf numFmtId="49" fontId="0" fillId="14" borderId="22" xfId="0" applyNumberFormat="1" applyFont="1" applyFill="1" applyBorder="1" applyAlignment="1" applyProtection="1">
      <alignment vertical="center"/>
    </xf>
    <xf numFmtId="0" fontId="0" fillId="14" borderId="23" xfId="0" applyFont="1" applyFill="1" applyBorder="1" applyAlignment="1" applyProtection="1">
      <alignment wrapText="1"/>
    </xf>
    <xf numFmtId="164" fontId="0" fillId="14" borderId="23" xfId="0" applyNumberFormat="1" applyFont="1" applyFill="1" applyBorder="1" applyAlignment="1" applyProtection="1">
      <alignment wrapText="1"/>
    </xf>
    <xf numFmtId="164" fontId="0" fillId="14" borderId="33" xfId="0" applyNumberFormat="1" applyFont="1" applyFill="1" applyBorder="1" applyAlignment="1" applyProtection="1">
      <alignment wrapText="1"/>
    </xf>
    <xf numFmtId="49" fontId="0" fillId="15" borderId="20" xfId="0" applyNumberFormat="1" applyFont="1" applyFill="1" applyBorder="1" applyAlignment="1" applyProtection="1">
      <alignment vertical="center"/>
    </xf>
    <xf numFmtId="0" fontId="0" fillId="15" borderId="1" xfId="0" applyFont="1" applyFill="1" applyBorder="1" applyAlignment="1" applyProtection="1">
      <alignment wrapText="1"/>
    </xf>
    <xf numFmtId="164" fontId="0" fillId="15" borderId="1" xfId="0" applyNumberFormat="1" applyFont="1" applyFill="1" applyBorder="1" applyAlignment="1" applyProtection="1">
      <alignment wrapText="1"/>
    </xf>
    <xf numFmtId="49" fontId="0" fillId="15" borderId="26" xfId="0" applyNumberFormat="1" applyFont="1" applyFill="1" applyBorder="1" applyAlignment="1" applyProtection="1">
      <alignment vertical="center"/>
    </xf>
    <xf numFmtId="0" fontId="0" fillId="15" borderId="27" xfId="0" applyFont="1" applyFill="1" applyBorder="1" applyAlignment="1" applyProtection="1">
      <alignment wrapText="1"/>
    </xf>
    <xf numFmtId="49" fontId="0" fillId="15" borderId="24" xfId="0" applyNumberFormat="1" applyFont="1" applyFill="1" applyBorder="1" applyAlignment="1" applyProtection="1">
      <alignment vertical="center"/>
    </xf>
    <xf numFmtId="0" fontId="0" fillId="15" borderId="25" xfId="0" applyFont="1" applyFill="1" applyBorder="1" applyAlignment="1" applyProtection="1">
      <alignment wrapText="1"/>
    </xf>
    <xf numFmtId="164" fontId="0" fillId="15" borderId="25" xfId="0" applyNumberFormat="1" applyFont="1" applyFill="1" applyBorder="1" applyAlignment="1" applyProtection="1">
      <alignment wrapText="1"/>
    </xf>
    <xf numFmtId="164" fontId="0" fillId="8" borderId="29" xfId="0" applyNumberFormat="1" applyFont="1" applyFill="1" applyBorder="1" applyAlignment="1" applyProtection="1">
      <alignment vertical="center"/>
    </xf>
    <xf numFmtId="0" fontId="0" fillId="0" borderId="0" xfId="0" applyFont="1" applyAlignment="1" applyProtection="1">
      <alignment vertical="center" wrapText="1"/>
      <protection locked="0"/>
    </xf>
    <xf numFmtId="0" fontId="0" fillId="3" borderId="0" xfId="0" applyFont="1" applyFill="1" applyBorder="1" applyAlignment="1" applyProtection="1">
      <alignment vertical="center" wrapText="1"/>
      <protection locked="0"/>
    </xf>
    <xf numFmtId="0" fontId="0" fillId="3" borderId="42" xfId="0" applyFont="1" applyFill="1" applyBorder="1" applyAlignment="1" applyProtection="1">
      <alignment vertical="center"/>
      <protection locked="0"/>
    </xf>
    <xf numFmtId="0" fontId="0" fillId="3" borderId="0" xfId="0" applyFont="1" applyFill="1" applyBorder="1" applyAlignment="1" applyProtection="1">
      <alignment horizontal="left" vertical="center" wrapText="1"/>
    </xf>
    <xf numFmtId="0" fontId="0" fillId="20" borderId="22" xfId="0" applyFont="1" applyFill="1" applyBorder="1" applyAlignment="1" applyProtection="1">
      <alignment horizontal="left" vertical="center" wrapText="1"/>
    </xf>
    <xf numFmtId="0" fontId="0" fillId="20" borderId="24" xfId="0" applyFont="1" applyFill="1" applyBorder="1" applyAlignment="1" applyProtection="1">
      <alignment horizontal="left" vertical="center" wrapText="1"/>
    </xf>
    <xf numFmtId="0" fontId="6" fillId="17" borderId="16" xfId="0" applyFont="1" applyFill="1" applyBorder="1" applyAlignment="1" applyProtection="1">
      <alignment horizontal="center" vertical="center"/>
    </xf>
    <xf numFmtId="0" fontId="6" fillId="17" borderId="17" xfId="0" applyFont="1" applyFill="1" applyBorder="1" applyAlignment="1" applyProtection="1">
      <alignment horizontal="center" vertical="center"/>
    </xf>
    <xf numFmtId="0" fontId="0" fillId="17" borderId="16" xfId="0" applyFont="1" applyFill="1" applyBorder="1" applyProtection="1"/>
    <xf numFmtId="0" fontId="0" fillId="17" borderId="17" xfId="0" applyFont="1" applyFill="1" applyBorder="1" applyProtection="1"/>
    <xf numFmtId="168" fontId="0" fillId="0" borderId="0" xfId="1" applyNumberFormat="1" applyFont="1"/>
    <xf numFmtId="164" fontId="0" fillId="0" borderId="45" xfId="0" applyNumberFormat="1" applyFont="1" applyFill="1" applyBorder="1" applyAlignment="1" applyProtection="1">
      <alignment horizontal="right"/>
      <protection locked="0"/>
    </xf>
    <xf numFmtId="164" fontId="0" fillId="0" borderId="10" xfId="0" applyNumberFormat="1" applyFont="1" applyFill="1" applyBorder="1" applyAlignment="1" applyProtection="1">
      <alignment horizontal="right"/>
      <protection locked="0"/>
    </xf>
    <xf numFmtId="164" fontId="0" fillId="0" borderId="4" xfId="0" applyNumberFormat="1" applyFont="1" applyFill="1" applyBorder="1" applyAlignment="1" applyProtection="1">
      <alignment horizontal="right"/>
      <protection locked="0"/>
    </xf>
    <xf numFmtId="164" fontId="0" fillId="3" borderId="39" xfId="0" applyNumberFormat="1" applyFont="1" applyFill="1" applyBorder="1" applyAlignment="1" applyProtection="1">
      <alignment horizontal="right"/>
      <protection locked="0"/>
    </xf>
    <xf numFmtId="49" fontId="0" fillId="13" borderId="26" xfId="0" applyNumberFormat="1" applyFont="1" applyFill="1" applyBorder="1" applyAlignment="1" applyProtection="1">
      <alignment vertical="center"/>
    </xf>
    <xf numFmtId="0" fontId="0" fillId="13" borderId="27" xfId="0" applyFont="1" applyFill="1" applyBorder="1" applyAlignment="1" applyProtection="1">
      <alignment vertical="center" wrapText="1"/>
    </xf>
    <xf numFmtId="164" fontId="0" fillId="13" borderId="27" xfId="0" applyNumberFormat="1" applyFont="1" applyFill="1" applyBorder="1" applyAlignment="1" applyProtection="1">
      <alignment vertical="center" wrapText="1"/>
    </xf>
    <xf numFmtId="0" fontId="6" fillId="17" borderId="16" xfId="0" applyFont="1" applyFill="1" applyBorder="1" applyAlignment="1" applyProtection="1">
      <alignment vertical="center"/>
    </xf>
    <xf numFmtId="0" fontId="12" fillId="19" borderId="14" xfId="0" applyFont="1" applyFill="1" applyBorder="1" applyAlignment="1" applyProtection="1">
      <alignment horizontal="center" vertical="center" wrapText="1"/>
    </xf>
    <xf numFmtId="0" fontId="0" fillId="0" borderId="1" xfId="0" applyBorder="1" applyAlignment="1">
      <alignment wrapText="1"/>
    </xf>
    <xf numFmtId="0" fontId="0" fillId="0" borderId="13" xfId="0" applyBorder="1" applyAlignment="1">
      <alignment wrapText="1"/>
    </xf>
    <xf numFmtId="0" fontId="18" fillId="17" borderId="14" xfId="0" applyFont="1" applyFill="1" applyBorder="1" applyAlignment="1" applyProtection="1">
      <alignment vertical="center" wrapText="1"/>
    </xf>
    <xf numFmtId="0" fontId="18" fillId="17" borderId="54" xfId="0" applyFont="1" applyFill="1" applyBorder="1" applyAlignment="1" applyProtection="1">
      <alignment vertical="center" wrapText="1"/>
    </xf>
    <xf numFmtId="0" fontId="0" fillId="20" borderId="1" xfId="0" applyFont="1" applyFill="1" applyBorder="1" applyAlignment="1" applyProtection="1">
      <alignment vertical="center"/>
      <protection locked="0"/>
    </xf>
    <xf numFmtId="0" fontId="0" fillId="0" borderId="0" xfId="0" applyBorder="1" applyAlignment="1">
      <alignment wrapText="1"/>
    </xf>
    <xf numFmtId="0" fontId="2" fillId="0" borderId="0" xfId="0" applyFont="1"/>
    <xf numFmtId="0" fontId="6" fillId="13" borderId="14" xfId="0" applyFont="1" applyFill="1" applyBorder="1"/>
    <xf numFmtId="0" fontId="6" fillId="13" borderId="54" xfId="0" applyFont="1" applyFill="1" applyBorder="1"/>
    <xf numFmtId="10" fontId="4" fillId="3" borderId="1" xfId="0" applyNumberFormat="1" applyFont="1" applyFill="1" applyBorder="1" applyAlignment="1" applyProtection="1">
      <alignment horizontal="right" vertical="center"/>
      <protection locked="0"/>
    </xf>
    <xf numFmtId="0" fontId="0" fillId="8" borderId="1" xfId="0" applyFill="1" applyBorder="1" applyAlignment="1">
      <alignment horizontal="left" wrapText="1"/>
    </xf>
    <xf numFmtId="0" fontId="13" fillId="19" borderId="34" xfId="0" applyFont="1" applyFill="1" applyBorder="1" applyAlignment="1" applyProtection="1">
      <alignment horizontal="center" vertical="center" wrapText="1"/>
    </xf>
    <xf numFmtId="0" fontId="13" fillId="19" borderId="35" xfId="0" applyFont="1" applyFill="1" applyBorder="1" applyAlignment="1" applyProtection="1">
      <alignment horizontal="center" vertical="center" wrapText="1"/>
    </xf>
    <xf numFmtId="0" fontId="13" fillId="19" borderId="36" xfId="0" applyFont="1" applyFill="1" applyBorder="1" applyAlignment="1" applyProtection="1">
      <alignment horizontal="center" vertical="center" wrapText="1"/>
    </xf>
    <xf numFmtId="0" fontId="12" fillId="8" borderId="45" xfId="0" applyFont="1" applyFill="1" applyBorder="1" applyAlignment="1" applyProtection="1">
      <alignment horizontal="center" vertical="center" wrapText="1"/>
    </xf>
    <xf numFmtId="0" fontId="12" fillId="8" borderId="46" xfId="0" applyFont="1" applyFill="1" applyBorder="1" applyAlignment="1" applyProtection="1">
      <alignment horizontal="center" vertical="center" wrapText="1"/>
    </xf>
    <xf numFmtId="0" fontId="12" fillId="8" borderId="47" xfId="0" applyFont="1" applyFill="1" applyBorder="1" applyAlignment="1" applyProtection="1">
      <alignment horizontal="center" vertical="center" wrapText="1"/>
    </xf>
    <xf numFmtId="0" fontId="12" fillId="8" borderId="48" xfId="0" applyFont="1" applyFill="1" applyBorder="1" applyAlignment="1" applyProtection="1">
      <alignment horizontal="center" vertical="center" wrapText="1"/>
    </xf>
    <xf numFmtId="0" fontId="6" fillId="17" borderId="34" xfId="0" applyFont="1" applyFill="1" applyBorder="1" applyAlignment="1" applyProtection="1">
      <alignment horizontal="center" vertical="center" wrapText="1"/>
    </xf>
    <xf numFmtId="0" fontId="6" fillId="17" borderId="35" xfId="0" applyFont="1" applyFill="1" applyBorder="1" applyAlignment="1" applyProtection="1">
      <alignment horizontal="center" vertical="center" wrapText="1"/>
    </xf>
    <xf numFmtId="0" fontId="6" fillId="17" borderId="36" xfId="0" applyFont="1" applyFill="1" applyBorder="1" applyAlignment="1" applyProtection="1">
      <alignment horizontal="center" vertical="center" wrapText="1"/>
    </xf>
    <xf numFmtId="0" fontId="6" fillId="17" borderId="15" xfId="0" applyFont="1" applyFill="1" applyBorder="1" applyAlignment="1" applyProtection="1">
      <alignment horizontal="center" vertical="center" wrapText="1"/>
    </xf>
    <xf numFmtId="0" fontId="6" fillId="17" borderId="16" xfId="0" applyFont="1" applyFill="1" applyBorder="1" applyAlignment="1" applyProtection="1">
      <alignment horizontal="center" vertical="center" wrapText="1"/>
    </xf>
    <xf numFmtId="0" fontId="0" fillId="20" borderId="49" xfId="0" applyFont="1" applyFill="1" applyBorder="1" applyAlignment="1" applyProtection="1">
      <alignment horizontal="left" vertical="center"/>
      <protection locked="0"/>
    </xf>
    <xf numFmtId="0" fontId="0" fillId="20" borderId="50" xfId="0" applyFont="1" applyFill="1" applyBorder="1" applyAlignment="1" applyProtection="1">
      <alignment horizontal="left" vertical="center"/>
      <protection locked="0"/>
    </xf>
    <xf numFmtId="0" fontId="0" fillId="20" borderId="51" xfId="0" applyFont="1" applyFill="1" applyBorder="1" applyAlignment="1" applyProtection="1">
      <alignment horizontal="left" vertical="center"/>
      <protection locked="0"/>
    </xf>
    <xf numFmtId="0" fontId="0" fillId="20" borderId="12" xfId="0" applyFont="1" applyFill="1" applyBorder="1" applyAlignment="1" applyProtection="1">
      <alignment horizontal="left" vertical="center"/>
      <protection locked="0"/>
    </xf>
    <xf numFmtId="0" fontId="0" fillId="20" borderId="52" xfId="0" applyFont="1" applyFill="1" applyBorder="1" applyAlignment="1" applyProtection="1">
      <alignment horizontal="left" vertical="center"/>
      <protection locked="0"/>
    </xf>
    <xf numFmtId="0" fontId="0" fillId="20" borderId="53" xfId="0" applyFont="1" applyFill="1" applyBorder="1" applyAlignment="1" applyProtection="1">
      <alignment horizontal="left" vertical="center"/>
      <protection locked="0"/>
    </xf>
    <xf numFmtId="0" fontId="1" fillId="2" borderId="4"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0" fillId="3" borderId="7" xfId="0" applyFill="1" applyBorder="1" applyAlignment="1">
      <alignment horizontal="left"/>
    </xf>
    <xf numFmtId="0" fontId="0" fillId="3" borderId="8" xfId="0" applyFill="1" applyBorder="1" applyAlignment="1">
      <alignment horizontal="left"/>
    </xf>
    <xf numFmtId="165" fontId="1" fillId="3" borderId="0" xfId="0" applyNumberFormat="1" applyFont="1" applyFill="1" applyBorder="1" applyAlignment="1">
      <alignment horizontal="right"/>
    </xf>
    <xf numFmtId="0" fontId="2" fillId="6" borderId="0" xfId="0" applyFont="1" applyFill="1" applyBorder="1" applyAlignment="1">
      <alignment horizontal="right"/>
    </xf>
    <xf numFmtId="0" fontId="2" fillId="6" borderId="3" xfId="0" applyFont="1" applyFill="1" applyBorder="1" applyAlignment="1">
      <alignment horizontal="right"/>
    </xf>
    <xf numFmtId="165" fontId="2" fillId="6" borderId="0" xfId="0" applyNumberFormat="1" applyFont="1" applyFill="1" applyBorder="1" applyAlignment="1">
      <alignment horizontal="right"/>
    </xf>
    <xf numFmtId="165" fontId="2" fillId="6" borderId="3" xfId="0" applyNumberFormat="1" applyFont="1" applyFill="1" applyBorder="1" applyAlignment="1">
      <alignment horizontal="right"/>
    </xf>
    <xf numFmtId="0" fontId="0" fillId="3" borderId="2" xfId="0" applyFont="1" applyFill="1" applyBorder="1" applyAlignment="1">
      <alignment horizontal="left"/>
    </xf>
    <xf numFmtId="0" fontId="0" fillId="3" borderId="0" xfId="0" applyFont="1" applyFill="1" applyBorder="1" applyAlignment="1">
      <alignment horizontal="left"/>
    </xf>
    <xf numFmtId="165" fontId="0" fillId="9" borderId="0" xfId="0" applyNumberFormat="1" applyFont="1" applyFill="1" applyBorder="1" applyAlignment="1">
      <alignment horizontal="right"/>
    </xf>
    <xf numFmtId="165" fontId="0" fillId="9" borderId="3" xfId="0" applyNumberFormat="1" applyFont="1" applyFill="1" applyBorder="1" applyAlignment="1">
      <alignment horizontal="right"/>
    </xf>
    <xf numFmtId="0" fontId="0" fillId="9" borderId="0" xfId="0" applyFont="1" applyFill="1" applyBorder="1" applyAlignment="1">
      <alignment horizontal="right"/>
    </xf>
    <xf numFmtId="0" fontId="0" fillId="9" borderId="3" xfId="0" applyFont="1" applyFill="1" applyBorder="1" applyAlignment="1">
      <alignment horizontal="right"/>
    </xf>
    <xf numFmtId="165" fontId="2" fillId="3" borderId="0" xfId="0" applyNumberFormat="1" applyFont="1" applyFill="1" applyBorder="1" applyAlignment="1">
      <alignment horizontal="right"/>
    </xf>
    <xf numFmtId="0" fontId="3" fillId="3" borderId="0" xfId="0" applyFont="1" applyFill="1" applyBorder="1" applyAlignment="1">
      <alignment horizontal="left"/>
    </xf>
    <xf numFmtId="0" fontId="2" fillId="3" borderId="0" xfId="0" applyFont="1" applyFill="1" applyBorder="1" applyAlignment="1">
      <alignment horizontal="right"/>
    </xf>
    <xf numFmtId="165" fontId="2" fillId="6" borderId="8" xfId="0" applyNumberFormat="1" applyFont="1" applyFill="1" applyBorder="1" applyAlignment="1">
      <alignment horizontal="right"/>
    </xf>
    <xf numFmtId="165" fontId="2" fillId="6" borderId="9" xfId="0" applyNumberFormat="1" applyFont="1" applyFill="1" applyBorder="1" applyAlignment="1">
      <alignment horizontal="right"/>
    </xf>
    <xf numFmtId="0" fontId="2" fillId="8" borderId="0" xfId="0" applyFont="1" applyFill="1" applyBorder="1" applyAlignment="1">
      <alignment horizontal="right"/>
    </xf>
    <xf numFmtId="0" fontId="2" fillId="8" borderId="3" xfId="0" applyFont="1" applyFill="1" applyBorder="1" applyAlignment="1">
      <alignment horizontal="right"/>
    </xf>
    <xf numFmtId="165" fontId="2" fillId="8" borderId="0" xfId="0" applyNumberFormat="1" applyFont="1" applyFill="1" applyBorder="1" applyAlignment="1">
      <alignment horizontal="right"/>
    </xf>
    <xf numFmtId="165" fontId="2" fillId="8" borderId="3" xfId="0" applyNumberFormat="1" applyFont="1" applyFill="1" applyBorder="1" applyAlignment="1">
      <alignment horizontal="right"/>
    </xf>
    <xf numFmtId="165" fontId="2" fillId="8" borderId="8" xfId="0" applyNumberFormat="1" applyFont="1" applyFill="1" applyBorder="1" applyAlignment="1">
      <alignment horizontal="right"/>
    </xf>
    <xf numFmtId="165" fontId="2" fillId="8" borderId="9" xfId="0" applyNumberFormat="1" applyFont="1" applyFill="1" applyBorder="1" applyAlignment="1">
      <alignment horizontal="right"/>
    </xf>
    <xf numFmtId="0" fontId="4" fillId="3" borderId="10" xfId="0" applyFont="1" applyFill="1" applyBorder="1" applyAlignment="1">
      <alignment horizontal="center"/>
    </xf>
    <xf numFmtId="0" fontId="1" fillId="3" borderId="12" xfId="0" applyFont="1" applyFill="1" applyBorder="1" applyAlignment="1">
      <alignment horizontal="center"/>
    </xf>
    <xf numFmtId="165" fontId="0" fillId="3" borderId="0" xfId="0" applyNumberFormat="1" applyFont="1" applyFill="1" applyBorder="1" applyAlignment="1">
      <alignment horizontal="right"/>
    </xf>
    <xf numFmtId="0" fontId="0" fillId="3" borderId="7" xfId="0" applyFont="1" applyFill="1" applyBorder="1" applyAlignment="1">
      <alignment horizontal="left"/>
    </xf>
    <xf numFmtId="0" fontId="0" fillId="3" borderId="8" xfId="0" applyFont="1" applyFill="1" applyBorder="1" applyAlignment="1">
      <alignment horizontal="left"/>
    </xf>
    <xf numFmtId="0" fontId="0" fillId="0" borderId="8" xfId="0" applyFont="1" applyFill="1" applyBorder="1" applyAlignment="1">
      <alignment horizontal="right"/>
    </xf>
    <xf numFmtId="0" fontId="0" fillId="0" borderId="9" xfId="0" applyFont="1" applyFill="1" applyBorder="1" applyAlignment="1">
      <alignment horizontal="right"/>
    </xf>
    <xf numFmtId="10" fontId="0" fillId="3" borderId="0" xfId="0" applyNumberFormat="1" applyFont="1" applyFill="1" applyBorder="1" applyAlignment="1">
      <alignment horizontal="right"/>
    </xf>
    <xf numFmtId="0" fontId="0" fillId="3" borderId="0" xfId="0" applyFont="1" applyFill="1" applyBorder="1" applyAlignment="1">
      <alignment horizontal="right"/>
    </xf>
    <xf numFmtId="0" fontId="0" fillId="6" borderId="10" xfId="0"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0" fillId="8" borderId="1" xfId="0" applyFill="1" applyBorder="1" applyAlignment="1">
      <alignment horizontal="center"/>
    </xf>
    <xf numFmtId="0" fontId="0" fillId="4" borderId="4" xfId="0" applyFill="1" applyBorder="1" applyAlignment="1">
      <alignment horizontal="left"/>
    </xf>
    <xf numFmtId="0" fontId="0" fillId="4" borderId="5" xfId="0" applyFill="1" applyBorder="1" applyAlignment="1">
      <alignment horizontal="left"/>
    </xf>
    <xf numFmtId="0" fontId="0" fillId="3" borderId="2" xfId="0" applyFill="1" applyBorder="1" applyAlignment="1">
      <alignment horizontal="left"/>
    </xf>
    <xf numFmtId="0" fontId="0" fillId="3" borderId="0" xfId="0" applyFill="1" applyBorder="1" applyAlignment="1">
      <alignment horizontal="left"/>
    </xf>
    <xf numFmtId="0" fontId="0" fillId="6" borderId="2" xfId="0" applyFill="1" applyBorder="1" applyAlignment="1">
      <alignment horizontal="left"/>
    </xf>
    <xf numFmtId="0" fontId="0" fillId="6" borderId="0" xfId="0" applyFill="1" applyBorder="1" applyAlignment="1">
      <alignment horizontal="left"/>
    </xf>
    <xf numFmtId="0" fontId="0" fillId="8" borderId="2" xfId="0" applyFill="1" applyBorder="1" applyAlignment="1">
      <alignment horizontal="left"/>
    </xf>
    <xf numFmtId="0" fontId="0" fillId="8" borderId="0" xfId="0" applyFill="1" applyBorder="1" applyAlignment="1">
      <alignment horizontal="left"/>
    </xf>
    <xf numFmtId="0" fontId="13" fillId="19" borderId="34" xfId="0" applyFont="1" applyFill="1" applyBorder="1" applyAlignment="1" applyProtection="1">
      <alignment horizontal="center" vertical="center" wrapText="1"/>
      <protection locked="0"/>
    </xf>
    <xf numFmtId="0" fontId="13" fillId="19" borderId="35" xfId="0" applyFont="1" applyFill="1" applyBorder="1" applyAlignment="1" applyProtection="1">
      <alignment horizontal="center" vertical="center" wrapText="1"/>
      <protection locked="0"/>
    </xf>
    <xf numFmtId="0" fontId="13" fillId="19" borderId="36" xfId="0" applyFont="1" applyFill="1" applyBorder="1" applyAlignment="1" applyProtection="1">
      <alignment horizontal="center" vertical="center" wrapText="1"/>
      <protection locked="0"/>
    </xf>
    <xf numFmtId="0" fontId="0" fillId="3" borderId="39" xfId="0" applyFont="1" applyFill="1" applyBorder="1" applyProtection="1">
      <protection locked="0"/>
    </xf>
    <xf numFmtId="0" fontId="0" fillId="3" borderId="40" xfId="0" applyFont="1" applyFill="1" applyBorder="1" applyProtection="1">
      <protection locked="0"/>
    </xf>
    <xf numFmtId="0" fontId="4" fillId="17" borderId="10" xfId="0" applyFont="1" applyFill="1" applyBorder="1" applyAlignment="1" applyProtection="1">
      <alignment horizontal="left" vertical="center"/>
      <protection locked="0"/>
    </xf>
    <xf numFmtId="0" fontId="4" fillId="17" borderId="11" xfId="0" applyFont="1" applyFill="1" applyBorder="1" applyAlignment="1" applyProtection="1">
      <alignment horizontal="left" vertical="center"/>
      <protection locked="0"/>
    </xf>
    <xf numFmtId="0" fontId="4" fillId="17" borderId="12" xfId="0" applyFont="1" applyFill="1" applyBorder="1" applyAlignment="1" applyProtection="1">
      <alignment horizontal="left" vertical="center"/>
      <protection locked="0"/>
    </xf>
    <xf numFmtId="0" fontId="8" fillId="3" borderId="0" xfId="0" applyFont="1" applyFill="1" applyBorder="1" applyAlignment="1" applyProtection="1">
      <alignment horizontal="left" vertical="center"/>
      <protection locked="0"/>
    </xf>
    <xf numFmtId="0" fontId="4" fillId="3" borderId="1" xfId="0" applyNumberFormat="1" applyFont="1" applyFill="1" applyBorder="1" applyAlignment="1" applyProtection="1">
      <alignment horizontal="right" vertical="center"/>
      <protection locked="0"/>
    </xf>
    <xf numFmtId="0" fontId="4" fillId="17" borderId="1" xfId="0" applyFont="1" applyFill="1" applyBorder="1" applyAlignment="1" applyProtection="1">
      <alignment horizontal="left" vertical="center"/>
      <protection locked="0"/>
    </xf>
    <xf numFmtId="0" fontId="14" fillId="3" borderId="0" xfId="0" applyFont="1" applyFill="1" applyBorder="1" applyAlignment="1" applyProtection="1">
      <alignment horizontal="left"/>
      <protection locked="0"/>
    </xf>
    <xf numFmtId="0" fontId="4" fillId="17" borderId="10" xfId="0" applyFont="1" applyFill="1" applyBorder="1" applyAlignment="1" applyProtection="1">
      <alignment horizontal="left" vertical="center"/>
      <protection locked="0"/>
    </xf>
    <xf numFmtId="0" fontId="4" fillId="17" borderId="11" xfId="0" applyFont="1" applyFill="1" applyBorder="1" applyAlignment="1" applyProtection="1">
      <alignment horizontal="left" vertical="center"/>
      <protection locked="0"/>
    </xf>
    <xf numFmtId="0" fontId="4" fillId="17" borderId="12" xfId="0" applyFont="1" applyFill="1" applyBorder="1" applyAlignment="1" applyProtection="1">
      <alignment horizontal="left" vertical="center"/>
      <protection locked="0"/>
    </xf>
    <xf numFmtId="0" fontId="14" fillId="0" borderId="0" xfId="0" applyFont="1" applyFill="1" applyBorder="1" applyAlignment="1" applyProtection="1">
      <alignment horizontal="left"/>
      <protection locked="0"/>
    </xf>
    <xf numFmtId="0" fontId="14" fillId="17" borderId="34" xfId="0" applyFont="1" applyFill="1" applyBorder="1" applyAlignment="1" applyProtection="1">
      <alignment horizontal="center" vertical="center"/>
      <protection locked="0"/>
    </xf>
    <xf numFmtId="0" fontId="14" fillId="17" borderId="35" xfId="0" applyFont="1" applyFill="1" applyBorder="1" applyAlignment="1" applyProtection="1">
      <alignment horizontal="center" vertical="center"/>
      <protection locked="0"/>
    </xf>
    <xf numFmtId="0" fontId="14" fillId="17" borderId="37" xfId="0" applyFont="1" applyFill="1" applyBorder="1" applyAlignment="1" applyProtection="1">
      <alignment horizontal="center" vertical="center"/>
      <protection locked="0"/>
    </xf>
    <xf numFmtId="0" fontId="14" fillId="17" borderId="32" xfId="0" applyFont="1" applyFill="1" applyBorder="1" applyAlignment="1" applyProtection="1">
      <alignment horizontal="center" vertical="center"/>
      <protection locked="0"/>
    </xf>
    <xf numFmtId="0" fontId="14" fillId="17" borderId="36" xfId="0" applyFont="1" applyFill="1" applyBorder="1" applyAlignment="1" applyProtection="1">
      <alignment horizontal="center" vertical="center"/>
      <protection locked="0"/>
    </xf>
    <xf numFmtId="0" fontId="8" fillId="17" borderId="15" xfId="0" applyFont="1" applyFill="1" applyBorder="1" applyAlignment="1" applyProtection="1">
      <alignment horizontal="center" vertical="center" wrapText="1"/>
      <protection locked="0"/>
    </xf>
    <xf numFmtId="0" fontId="8" fillId="17" borderId="32" xfId="0" applyFont="1" applyFill="1" applyBorder="1" applyAlignment="1" applyProtection="1">
      <alignment horizontal="center" vertical="center" wrapText="1"/>
      <protection locked="0"/>
    </xf>
    <xf numFmtId="0" fontId="8" fillId="17" borderId="16" xfId="0" applyFont="1" applyFill="1" applyBorder="1" applyAlignment="1" applyProtection="1">
      <alignment horizontal="center" vertical="center" wrapText="1"/>
      <protection locked="0"/>
    </xf>
    <xf numFmtId="0" fontId="8" fillId="17" borderId="17" xfId="0" applyFont="1" applyFill="1" applyBorder="1" applyAlignment="1" applyProtection="1">
      <alignment horizontal="center" vertical="center" wrapText="1"/>
      <protection locked="0"/>
    </xf>
    <xf numFmtId="0" fontId="8" fillId="17" borderId="30" xfId="0" applyFont="1" applyFill="1" applyBorder="1" applyAlignment="1" applyProtection="1">
      <alignment horizontal="center" vertical="center" wrapText="1"/>
      <protection locked="0"/>
    </xf>
    <xf numFmtId="0" fontId="8" fillId="17" borderId="31" xfId="0" applyFont="1" applyFill="1" applyBorder="1" applyAlignment="1" applyProtection="1">
      <alignment horizontal="center" vertical="center" wrapText="1"/>
      <protection locked="0"/>
    </xf>
    <xf numFmtId="0" fontId="8" fillId="17" borderId="18" xfId="0" applyFont="1" applyFill="1" applyBorder="1" applyProtection="1">
      <protection locked="0"/>
    </xf>
    <xf numFmtId="0" fontId="15" fillId="17" borderId="7" xfId="0" applyFont="1" applyFill="1" applyBorder="1" applyAlignment="1" applyProtection="1">
      <alignment horizontal="center" vertical="center" wrapText="1"/>
      <protection locked="0"/>
    </xf>
    <xf numFmtId="164" fontId="0" fillId="0" borderId="22" xfId="0" applyNumberFormat="1" applyFont="1" applyFill="1" applyBorder="1" applyAlignment="1" applyProtection="1">
      <alignment horizontal="right"/>
      <protection locked="0"/>
    </xf>
    <xf numFmtId="164" fontId="4" fillId="0" borderId="33" xfId="0" applyNumberFormat="1" applyFont="1" applyFill="1" applyBorder="1" applyAlignment="1" applyProtection="1">
      <alignment horizontal="right"/>
      <protection locked="0"/>
    </xf>
    <xf numFmtId="0" fontId="8" fillId="17" borderId="20" xfId="0" applyFont="1" applyFill="1" applyBorder="1" applyProtection="1">
      <protection locked="0"/>
    </xf>
    <xf numFmtId="0" fontId="16" fillId="17" borderId="10" xfId="0" applyFont="1" applyFill="1" applyBorder="1" applyAlignment="1" applyProtection="1">
      <alignment horizontal="left" vertical="center"/>
      <protection locked="0"/>
    </xf>
    <xf numFmtId="164" fontId="0" fillId="0" borderId="20" xfId="0" applyNumberFormat="1" applyFont="1" applyFill="1" applyBorder="1" applyAlignment="1" applyProtection="1">
      <alignment horizontal="right" vertical="center"/>
      <protection locked="0"/>
    </xf>
    <xf numFmtId="164" fontId="0" fillId="0" borderId="1" xfId="0" applyNumberFormat="1" applyFont="1" applyFill="1" applyBorder="1" applyAlignment="1" applyProtection="1">
      <alignment horizontal="right" vertical="center"/>
      <protection locked="0"/>
    </xf>
    <xf numFmtId="164" fontId="4" fillId="0" borderId="21" xfId="0" applyNumberFormat="1" applyFont="1" applyFill="1" applyBorder="1" applyAlignment="1" applyProtection="1">
      <alignment horizontal="right"/>
      <protection locked="0"/>
    </xf>
    <xf numFmtId="164" fontId="0" fillId="0" borderId="0" xfId="0" applyNumberFormat="1" applyFont="1" applyProtection="1">
      <protection locked="0"/>
    </xf>
    <xf numFmtId="0" fontId="8" fillId="17" borderId="20" xfId="0" applyFont="1" applyFill="1" applyBorder="1" applyAlignment="1" applyProtection="1">
      <alignment horizontal="right"/>
      <protection locked="0"/>
    </xf>
    <xf numFmtId="164" fontId="0" fillId="0" borderId="27" xfId="0" applyNumberFormat="1" applyFont="1" applyFill="1" applyBorder="1" applyAlignment="1" applyProtection="1">
      <alignment horizontal="right" vertical="center"/>
      <protection locked="0"/>
    </xf>
    <xf numFmtId="0" fontId="8" fillId="17" borderId="26" xfId="0" applyFont="1" applyFill="1" applyBorder="1" applyAlignment="1" applyProtection="1">
      <alignment horizontal="right"/>
      <protection locked="0"/>
    </xf>
    <xf numFmtId="0" fontId="16" fillId="17" borderId="4" xfId="0" applyFont="1" applyFill="1" applyBorder="1" applyAlignment="1" applyProtection="1">
      <alignment horizontal="left" vertical="center"/>
      <protection locked="0"/>
    </xf>
    <xf numFmtId="0" fontId="8" fillId="17" borderId="15" xfId="0" applyFont="1" applyFill="1" applyBorder="1" applyProtection="1">
      <protection locked="0"/>
    </xf>
    <xf numFmtId="0" fontId="8" fillId="17" borderId="32" xfId="0" applyFont="1" applyFill="1" applyBorder="1" applyProtection="1">
      <protection locked="0"/>
    </xf>
    <xf numFmtId="164" fontId="4" fillId="0" borderId="16" xfId="0" applyNumberFormat="1" applyFont="1" applyFill="1" applyBorder="1" applyAlignment="1" applyProtection="1">
      <alignment horizontal="right" vertical="center"/>
      <protection locked="0"/>
    </xf>
    <xf numFmtId="164" fontId="4" fillId="0" borderId="17" xfId="0" applyNumberFormat="1" applyFont="1" applyFill="1" applyBorder="1" applyAlignment="1" applyProtection="1">
      <alignment horizontal="right"/>
      <protection locked="0"/>
    </xf>
    <xf numFmtId="0" fontId="17" fillId="3" borderId="38" xfId="0" applyFont="1" applyFill="1" applyBorder="1" applyProtection="1">
      <protection locked="0"/>
    </xf>
    <xf numFmtId="0" fontId="17" fillId="3" borderId="39" xfId="0" applyFont="1" applyFill="1" applyBorder="1" applyProtection="1">
      <protection locked="0"/>
    </xf>
    <xf numFmtId="164" fontId="4" fillId="3" borderId="39" xfId="0" applyNumberFormat="1" applyFont="1" applyFill="1" applyBorder="1" applyAlignment="1" applyProtection="1">
      <alignment horizontal="right" vertical="center"/>
      <protection locked="0"/>
    </xf>
    <xf numFmtId="164" fontId="4" fillId="3" borderId="40" xfId="0" applyNumberFormat="1" applyFont="1" applyFill="1" applyBorder="1" applyAlignment="1" applyProtection="1">
      <alignment horizontal="right" vertical="center"/>
      <protection locked="0"/>
    </xf>
    <xf numFmtId="0" fontId="17" fillId="3" borderId="42" xfId="0" applyFont="1" applyFill="1" applyBorder="1" applyProtection="1">
      <protection locked="0"/>
    </xf>
    <xf numFmtId="0" fontId="17" fillId="3" borderId="0" xfId="0" applyFont="1" applyFill="1" applyBorder="1" applyProtection="1">
      <protection locked="0"/>
    </xf>
    <xf numFmtId="167" fontId="8" fillId="3" borderId="0" xfId="0" applyNumberFormat="1" applyFont="1" applyFill="1" applyBorder="1" applyAlignment="1" applyProtection="1">
      <alignment horizontal="center" vertical="center"/>
      <protection locked="0"/>
    </xf>
    <xf numFmtId="167" fontId="8" fillId="3" borderId="41" xfId="0" applyNumberFormat="1" applyFont="1" applyFill="1" applyBorder="1" applyAlignment="1" applyProtection="1">
      <alignment horizontal="center" vertical="center"/>
      <protection locked="0"/>
    </xf>
    <xf numFmtId="167" fontId="8" fillId="0" borderId="0" xfId="0" applyNumberFormat="1" applyFont="1" applyFill="1" applyBorder="1" applyAlignment="1" applyProtection="1">
      <alignment horizontal="center" vertical="center"/>
      <protection locked="0"/>
    </xf>
    <xf numFmtId="0" fontId="4" fillId="19" borderId="38" xfId="0" applyFont="1" applyFill="1" applyBorder="1" applyAlignment="1" applyProtection="1">
      <alignment horizontal="center"/>
      <protection locked="0"/>
    </xf>
    <xf numFmtId="0" fontId="4" fillId="19" borderId="39" xfId="0" applyFont="1" applyFill="1" applyBorder="1" applyAlignment="1" applyProtection="1">
      <alignment horizontal="center"/>
      <protection locked="0"/>
    </xf>
    <xf numFmtId="0" fontId="4" fillId="19" borderId="40" xfId="0" applyFont="1" applyFill="1" applyBorder="1" applyAlignment="1" applyProtection="1">
      <alignment horizontal="center"/>
      <protection locked="0"/>
    </xf>
    <xf numFmtId="167" fontId="0" fillId="3" borderId="41" xfId="0" applyNumberFormat="1" applyFont="1" applyFill="1" applyBorder="1" applyProtection="1">
      <protection locked="0"/>
    </xf>
    <xf numFmtId="0" fontId="0" fillId="0" borderId="0" xfId="0" applyFont="1" applyFill="1" applyProtection="1">
      <protection locked="0"/>
    </xf>
    <xf numFmtId="0" fontId="4" fillId="16" borderId="15" xfId="0" applyFont="1" applyFill="1" applyBorder="1" applyAlignment="1" applyProtection="1">
      <alignment horizontal="left" vertical="center"/>
      <protection locked="0"/>
    </xf>
    <xf numFmtId="0" fontId="4" fillId="16" borderId="16" xfId="0" applyFont="1" applyFill="1" applyBorder="1" applyAlignment="1" applyProtection="1">
      <alignment horizontal="left" vertical="center"/>
      <protection locked="0"/>
    </xf>
    <xf numFmtId="3" fontId="2" fillId="16" borderId="17" xfId="0" applyNumberFormat="1" applyFont="1" applyFill="1" applyBorder="1" applyAlignment="1" applyProtection="1">
      <alignment horizontal="center"/>
      <protection locked="0"/>
    </xf>
    <xf numFmtId="0" fontId="4" fillId="3" borderId="0" xfId="0" applyFont="1" applyFill="1" applyBorder="1" applyAlignment="1" applyProtection="1">
      <alignment horizontal="center" vertical="center"/>
      <protection locked="0"/>
    </xf>
    <xf numFmtId="0" fontId="0" fillId="17" borderId="20" xfId="0" applyFont="1" applyFill="1" applyBorder="1" applyAlignment="1" applyProtection="1">
      <alignment horizontal="left" vertical="center"/>
      <protection locked="0"/>
    </xf>
    <xf numFmtId="0" fontId="0" fillId="17" borderId="1" xfId="0" applyFont="1" applyFill="1" applyBorder="1" applyAlignment="1" applyProtection="1">
      <alignment horizontal="left" vertical="center"/>
      <protection locked="0"/>
    </xf>
    <xf numFmtId="165" fontId="0" fillId="0" borderId="21" xfId="0" applyNumberFormat="1" applyFont="1" applyFill="1" applyBorder="1" applyAlignment="1" applyProtection="1">
      <alignment horizontal="right" vertical="center"/>
      <protection locked="0"/>
    </xf>
    <xf numFmtId="3" fontId="0" fillId="3" borderId="0" xfId="0" applyNumberFormat="1" applyFont="1" applyFill="1" applyBorder="1" applyAlignment="1" applyProtection="1">
      <alignment horizontal="center" vertical="center"/>
      <protection locked="0"/>
    </xf>
    <xf numFmtId="0" fontId="9" fillId="17" borderId="20" xfId="0" applyFont="1" applyFill="1" applyBorder="1" applyAlignment="1" applyProtection="1">
      <alignment horizontal="left" vertical="center"/>
      <protection locked="0"/>
    </xf>
    <xf numFmtId="0" fontId="9" fillId="17" borderId="1" xfId="0" applyFont="1" applyFill="1" applyBorder="1" applyAlignment="1" applyProtection="1">
      <alignment horizontal="left" vertical="center"/>
      <protection locked="0"/>
    </xf>
    <xf numFmtId="0" fontId="2" fillId="17" borderId="18" xfId="0" applyFont="1" applyFill="1" applyBorder="1" applyAlignment="1" applyProtection="1">
      <alignment horizontal="left" vertical="center"/>
      <protection locked="0"/>
    </xf>
    <xf numFmtId="0" fontId="2" fillId="17" borderId="13" xfId="0" applyFont="1" applyFill="1" applyBorder="1" applyAlignment="1" applyProtection="1">
      <alignment horizontal="left" vertical="center"/>
      <protection locked="0"/>
    </xf>
    <xf numFmtId="165" fontId="2" fillId="0" borderId="19" xfId="0" applyNumberFormat="1" applyFont="1" applyFill="1" applyBorder="1" applyAlignment="1" applyProtection="1">
      <alignment horizontal="right" vertical="center"/>
      <protection locked="0"/>
    </xf>
    <xf numFmtId="0" fontId="4" fillId="17" borderId="20" xfId="0" applyFont="1" applyFill="1" applyBorder="1" applyAlignment="1" applyProtection="1">
      <alignment horizontal="left" vertical="center"/>
      <protection locked="0"/>
    </xf>
    <xf numFmtId="165" fontId="2" fillId="0" borderId="21" xfId="0" applyNumberFormat="1" applyFont="1" applyFill="1" applyBorder="1" applyAlignment="1" applyProtection="1">
      <alignment horizontal="right" vertical="center"/>
      <protection locked="0"/>
    </xf>
    <xf numFmtId="3" fontId="10" fillId="3" borderId="0" xfId="0" applyNumberFormat="1" applyFont="1" applyFill="1" applyBorder="1" applyAlignment="1" applyProtection="1">
      <alignment horizontal="center" vertical="center"/>
      <protection locked="0"/>
    </xf>
    <xf numFmtId="3" fontId="14" fillId="3" borderId="0" xfId="0" applyNumberFormat="1" applyFont="1" applyFill="1" applyBorder="1" applyAlignment="1" applyProtection="1">
      <alignment horizontal="center" vertical="center"/>
      <protection locked="0"/>
    </xf>
    <xf numFmtId="0" fontId="4" fillId="17" borderId="24" xfId="0" applyFont="1" applyFill="1" applyBorder="1" applyAlignment="1" applyProtection="1">
      <alignment horizontal="left" vertical="center"/>
      <protection locked="0"/>
    </xf>
    <xf numFmtId="0" fontId="4" fillId="17" borderId="25" xfId="0" applyFont="1" applyFill="1" applyBorder="1" applyAlignment="1" applyProtection="1">
      <alignment horizontal="left" vertical="center"/>
      <protection locked="0"/>
    </xf>
    <xf numFmtId="165" fontId="2" fillId="0" borderId="29" xfId="0" applyNumberFormat="1" applyFont="1" applyFill="1" applyBorder="1" applyAlignment="1" applyProtection="1">
      <alignment horizontal="right" vertical="center"/>
      <protection locked="0"/>
    </xf>
    <xf numFmtId="0" fontId="14" fillId="3" borderId="43" xfId="0" applyFont="1" applyFill="1" applyBorder="1" applyAlignment="1" applyProtection="1">
      <alignment horizontal="left"/>
      <protection locked="0"/>
    </xf>
    <xf numFmtId="167" fontId="0" fillId="3" borderId="43" xfId="0" applyNumberFormat="1" applyFont="1" applyFill="1" applyBorder="1" applyProtection="1">
      <protection locked="0"/>
    </xf>
    <xf numFmtId="0" fontId="0" fillId="3" borderId="43" xfId="0" applyFont="1" applyFill="1" applyBorder="1" applyProtection="1">
      <protection locked="0"/>
    </xf>
    <xf numFmtId="0" fontId="0" fillId="3" borderId="44" xfId="0" applyFont="1" applyFill="1" applyBorder="1" applyProtection="1">
      <protection locked="0"/>
    </xf>
  </cellXfs>
  <cellStyles count="2">
    <cellStyle name="Normální" xfId="0" builtinId="0"/>
    <cellStyle name="Procenta" xfId="1" builtinId="5"/>
  </cellStyles>
  <dxfs count="6">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ndense val="0"/>
        <extend val="0"/>
        <u/>
        <sz val="10"/>
      </font>
      <fill>
        <patternFill patternType="solid">
          <fgColor indexed="26"/>
          <bgColor indexed="43"/>
        </patternFill>
      </fill>
    </dxf>
    <dxf>
      <font>
        <b/>
        <i val="0"/>
        <condense val="0"/>
        <extend val="0"/>
        <u/>
        <sz val="10"/>
      </font>
      <fill>
        <patternFill patternType="solid">
          <fgColor indexed="26"/>
          <bgColor indexed="43"/>
        </patternFill>
      </fill>
    </dxf>
    <dxf>
      <font>
        <color rgb="FF9C0006"/>
      </font>
      <fill>
        <patternFill>
          <bgColor rgb="FFFFC7CE"/>
        </patternFill>
      </fill>
    </dxf>
  </dxfs>
  <tableStyles count="0" defaultTableStyle="TableStyleMedium2" defaultPivotStyle="PivotStyleLight16"/>
  <colors>
    <mruColors>
      <color rgb="FF9CE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F/IROP/30%20-%20Ve&#345;ejn&#225;%20podpora/VP%20v%20SC/SC%202.1%20a%202.3/soci&#225;ln&#237;%20bydlen&#237;/PoA%20a%20MODELY%20A,%20B%20-%20fin&#225;ln&#237;/Kopie%20-%20P9_A_Model_doba_pov&#283;&#345;en&#237;_35%20v&#253;zva%20SC%202%201%20v%201%2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vinter/Desktop/Tvorba%20programu/NV_soci&#225;ln&#237;%20a%20dostupn&#233;%20byty/GBER/Model%20v&#253;po&#269;tu%20GB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kyny pro vyplnění"/>
      <sheetName val="Vstupní data"/>
      <sheetName val="Financni toky"/>
      <sheetName val="Čisté ušetř. nákl. - Kompenzace"/>
      <sheetName val="Čistý souč. zůstatek dotace"/>
      <sheetName val="Financni toky měsíční"/>
      <sheetName val="Čisté uš. náklady měsíční"/>
      <sheetName val="Čistá souč. dotace měsíční"/>
      <sheetName val="Vypočet dotace"/>
      <sheetName val="Seznamy"/>
    </sheetNames>
    <sheetDataSet>
      <sheetData sheetId="0"/>
      <sheetData sheetId="1"/>
      <sheetData sheetId="2"/>
      <sheetData sheetId="3"/>
      <sheetData sheetId="4"/>
      <sheetData sheetId="5"/>
      <sheetData sheetId="6"/>
      <sheetData sheetId="7"/>
      <sheetData sheetId="8"/>
      <sheetData sheetId="9">
        <row r="4">
          <cell r="E4" t="str">
            <v>Obec</v>
          </cell>
        </row>
        <row r="5">
          <cell r="E5" t="str">
            <v>Nestátní nezisková organizace</v>
          </cell>
        </row>
        <row r="6">
          <cell r="E6" t="str">
            <v>Církve</v>
          </cell>
        </row>
        <row r="7">
          <cell r="E7" t="str">
            <v>Církevní organizace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kyny pro vyplnění"/>
      <sheetName val="Celková rekapitulace"/>
      <sheetName val="Vstupní data"/>
      <sheetName val="Výpočet"/>
    </sheetNames>
    <sheetDataSet>
      <sheetData sheetId="0"/>
      <sheetData sheetId="1"/>
      <sheetData sheetId="2"/>
      <sheetData sheetId="3"/>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A35"/>
  <sheetViews>
    <sheetView showGridLines="0" tabSelected="1" workbookViewId="0">
      <selection activeCell="A2" sqref="A2"/>
    </sheetView>
  </sheetViews>
  <sheetFormatPr defaultRowHeight="15" x14ac:dyDescent="0.25"/>
  <cols>
    <col min="1" max="1" width="63.140625" customWidth="1"/>
  </cols>
  <sheetData>
    <row r="1" spans="1:1" ht="45" customHeight="1" thickBot="1" x14ac:dyDescent="0.3">
      <c r="A1" s="131" t="s">
        <v>138</v>
      </c>
    </row>
    <row r="2" spans="1:1" ht="95.25" customHeight="1" x14ac:dyDescent="0.25">
      <c r="A2" s="133" t="s">
        <v>149</v>
      </c>
    </row>
    <row r="3" spans="1:1" ht="15.75" thickBot="1" x14ac:dyDescent="0.3">
      <c r="A3" s="137"/>
    </row>
    <row r="4" spans="1:1" ht="19.5" thickBot="1" x14ac:dyDescent="0.35">
      <c r="A4" s="139" t="s">
        <v>145</v>
      </c>
    </row>
    <row r="5" spans="1:1" ht="15.75" x14ac:dyDescent="0.25">
      <c r="A5" s="135" t="s">
        <v>4</v>
      </c>
    </row>
    <row r="6" spans="1:1" x14ac:dyDescent="0.25">
      <c r="A6" s="136" t="s">
        <v>124</v>
      </c>
    </row>
    <row r="7" spans="1:1" ht="45" x14ac:dyDescent="0.25">
      <c r="A7" s="132" t="s">
        <v>141</v>
      </c>
    </row>
    <row r="8" spans="1:1" x14ac:dyDescent="0.25">
      <c r="A8" s="136" t="s">
        <v>123</v>
      </c>
    </row>
    <row r="9" spans="1:1" x14ac:dyDescent="0.25">
      <c r="A9" s="1" t="s">
        <v>139</v>
      </c>
    </row>
    <row r="10" spans="1:1" x14ac:dyDescent="0.25">
      <c r="A10" s="136" t="s">
        <v>101</v>
      </c>
    </row>
    <row r="11" spans="1:1" ht="45" x14ac:dyDescent="0.25">
      <c r="A11" s="132" t="s">
        <v>140</v>
      </c>
    </row>
    <row r="12" spans="1:1" ht="15.75" thickBot="1" x14ac:dyDescent="0.3"/>
    <row r="13" spans="1:1" ht="16.5" thickBot="1" x14ac:dyDescent="0.3">
      <c r="A13" s="134" t="s">
        <v>117</v>
      </c>
    </row>
    <row r="14" spans="1:1" ht="32.25" customHeight="1" x14ac:dyDescent="0.25">
      <c r="A14" s="133" t="s">
        <v>142</v>
      </c>
    </row>
    <row r="15" spans="1:1" ht="15.75" thickBot="1" x14ac:dyDescent="0.3"/>
    <row r="16" spans="1:1" ht="16.5" thickBot="1" x14ac:dyDescent="0.3">
      <c r="A16" s="134" t="s">
        <v>54</v>
      </c>
    </row>
    <row r="17" spans="1:1" x14ac:dyDescent="0.25">
      <c r="A17" s="133" t="s">
        <v>143</v>
      </c>
    </row>
    <row r="18" spans="1:1" ht="15.75" thickBot="1" x14ac:dyDescent="0.3"/>
    <row r="19" spans="1:1" ht="16.5" thickBot="1" x14ac:dyDescent="0.3">
      <c r="A19" s="134" t="s">
        <v>114</v>
      </c>
    </row>
    <row r="20" spans="1:1" x14ac:dyDescent="0.25">
      <c r="A20" s="133" t="s">
        <v>144</v>
      </c>
    </row>
    <row r="22" spans="1:1" ht="15.75" thickBot="1" x14ac:dyDescent="0.3"/>
    <row r="23" spans="1:1" ht="18.75" x14ac:dyDescent="0.3">
      <c r="A23" s="140" t="s">
        <v>24</v>
      </c>
    </row>
    <row r="24" spans="1:1" ht="45" x14ac:dyDescent="0.25">
      <c r="A24" s="132" t="s">
        <v>146</v>
      </c>
    </row>
    <row r="27" spans="1:1" x14ac:dyDescent="0.25">
      <c r="A27" s="138" t="s">
        <v>147</v>
      </c>
    </row>
    <row r="28" spans="1:1" ht="15" customHeight="1" x14ac:dyDescent="0.25">
      <c r="A28" s="142" t="s">
        <v>148</v>
      </c>
    </row>
    <row r="29" spans="1:1" x14ac:dyDescent="0.25">
      <c r="A29" s="142"/>
    </row>
    <row r="30" spans="1:1" ht="15" customHeight="1" x14ac:dyDescent="0.25">
      <c r="A30" s="142"/>
    </row>
    <row r="31" spans="1:1" ht="15" customHeight="1" x14ac:dyDescent="0.25">
      <c r="A31" s="142"/>
    </row>
    <row r="32" spans="1:1" ht="15" customHeight="1" x14ac:dyDescent="0.25">
      <c r="A32" s="142"/>
    </row>
    <row r="33" spans="1:1" ht="15" customHeight="1" x14ac:dyDescent="0.25">
      <c r="A33" s="142"/>
    </row>
    <row r="34" spans="1:1" x14ac:dyDescent="0.25">
      <c r="A34" s="142"/>
    </row>
    <row r="35" spans="1:1" x14ac:dyDescent="0.25">
      <c r="A35" s="142"/>
    </row>
  </sheetData>
  <sheetProtection algorithmName="SHA-512" hashValue="Y2qUiJYulq/8qp0u6EnorSYxHzQiB2juHKeF8gr1YHJIzZ10i4xsnr+hrbyp1oElSj+bQhBNDbeDyRhrQKgmQQ==" saltValue="2mXdMyxOgjubFquihqDveA==" spinCount="100000" sheet="1" objects="1" scenarios="1"/>
  <mergeCells count="1">
    <mergeCell ref="A28:A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pageSetUpPr fitToPage="1"/>
  </sheetPr>
  <dimension ref="A1:AG39"/>
  <sheetViews>
    <sheetView showGridLines="0" zoomScale="90" zoomScaleNormal="90" workbookViewId="0">
      <selection activeCell="A17" sqref="A17:B17"/>
    </sheetView>
  </sheetViews>
  <sheetFormatPr defaultRowHeight="15" x14ac:dyDescent="0.25"/>
  <cols>
    <col min="1" max="1" width="8.140625" style="79" customWidth="1"/>
    <col min="2" max="2" width="60.28515625" style="112" customWidth="1"/>
    <col min="3" max="3" width="23" style="79" customWidth="1"/>
    <col min="4" max="4" width="18.7109375" style="79" customWidth="1"/>
    <col min="5" max="5" width="18" style="79" customWidth="1"/>
    <col min="6" max="7" width="16.28515625" style="79" bestFit="1" customWidth="1"/>
    <col min="8" max="17" width="13.42578125" style="79" bestFit="1" customWidth="1"/>
    <col min="18" max="19" width="15" style="79" customWidth="1"/>
    <col min="20" max="22" width="13.42578125" style="79" bestFit="1" customWidth="1"/>
    <col min="23" max="24" width="15.28515625" style="79" bestFit="1" customWidth="1"/>
    <col min="25" max="26" width="14" style="79" customWidth="1"/>
    <col min="27" max="27" width="15.7109375" style="79" customWidth="1"/>
    <col min="28" max="28" width="16.140625" style="79" customWidth="1"/>
    <col min="29" max="30" width="14" style="79" customWidth="1"/>
    <col min="31" max="32" width="13.42578125" style="79" bestFit="1" customWidth="1"/>
    <col min="33" max="33" width="15.28515625" style="79" bestFit="1" customWidth="1"/>
    <col min="34" max="16384" width="9.140625" style="79"/>
  </cols>
  <sheetData>
    <row r="1" spans="1:33" ht="39.950000000000003" customHeight="1" thickBot="1" x14ac:dyDescent="0.3">
      <c r="A1" s="143" t="s">
        <v>137</v>
      </c>
      <c r="B1" s="144"/>
      <c r="C1" s="145"/>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8"/>
    </row>
    <row r="2" spans="1:33" ht="39.950000000000003" customHeight="1" thickBot="1" x14ac:dyDescent="0.3">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1"/>
    </row>
    <row r="3" spans="1:33" ht="30" customHeight="1" thickBot="1" x14ac:dyDescent="0.3">
      <c r="A3" s="150" t="s">
        <v>121</v>
      </c>
      <c r="B3" s="151"/>
      <c r="C3" s="152"/>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1"/>
    </row>
    <row r="4" spans="1:33" ht="15" customHeight="1" x14ac:dyDescent="0.25">
      <c r="A4" s="116" t="s">
        <v>118</v>
      </c>
      <c r="B4" s="146"/>
      <c r="C4" s="147"/>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1"/>
    </row>
    <row r="5" spans="1:33" ht="15.75" customHeight="1" thickBot="1" x14ac:dyDescent="0.3">
      <c r="A5" s="117" t="s">
        <v>119</v>
      </c>
      <c r="B5" s="148"/>
      <c r="C5" s="149"/>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1"/>
    </row>
    <row r="6" spans="1:33" ht="15.75" customHeight="1" x14ac:dyDescent="0.25">
      <c r="A6" s="115"/>
      <c r="B6" s="115"/>
      <c r="C6" s="115"/>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1"/>
    </row>
    <row r="7" spans="1:33" ht="15.75" thickBot="1" x14ac:dyDescent="0.3">
      <c r="A7" s="114"/>
      <c r="B7" s="113"/>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1"/>
    </row>
    <row r="8" spans="1:33" ht="30" customHeight="1" thickBot="1" x14ac:dyDescent="0.3">
      <c r="A8" s="150" t="s">
        <v>4</v>
      </c>
      <c r="B8" s="151"/>
      <c r="C8" s="152"/>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1"/>
    </row>
    <row r="9" spans="1:33" x14ac:dyDescent="0.25">
      <c r="A9" s="155" t="s">
        <v>124</v>
      </c>
      <c r="B9" s="156"/>
      <c r="C9" s="82">
        <v>0</v>
      </c>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1"/>
    </row>
    <row r="10" spans="1:33" x14ac:dyDescent="0.25">
      <c r="A10" s="157" t="s">
        <v>123</v>
      </c>
      <c r="B10" s="158"/>
      <c r="C10" s="83"/>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1"/>
    </row>
    <row r="11" spans="1:33" ht="15.75" thickBot="1" x14ac:dyDescent="0.3">
      <c r="A11" s="159" t="s">
        <v>101</v>
      </c>
      <c r="B11" s="160"/>
      <c r="C11" s="84"/>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1"/>
    </row>
    <row r="12" spans="1:33" s="88" customFormat="1" ht="26.25" customHeight="1" thickBot="1" x14ac:dyDescent="0.3">
      <c r="A12" s="85"/>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7"/>
    </row>
    <row r="13" spans="1:33" s="42" customFormat="1" ht="30" customHeight="1" thickBot="1" x14ac:dyDescent="0.3">
      <c r="A13" s="153" t="s">
        <v>117</v>
      </c>
      <c r="B13" s="154"/>
      <c r="C13" s="118" t="s">
        <v>28</v>
      </c>
      <c r="D13" s="118" t="s">
        <v>29</v>
      </c>
      <c r="E13" s="118" t="s">
        <v>30</v>
      </c>
      <c r="F13" s="118" t="s">
        <v>31</v>
      </c>
      <c r="G13" s="118" t="s">
        <v>32</v>
      </c>
      <c r="H13" s="118" t="s">
        <v>33</v>
      </c>
      <c r="I13" s="118" t="s">
        <v>34</v>
      </c>
      <c r="J13" s="118" t="s">
        <v>35</v>
      </c>
      <c r="K13" s="118" t="s">
        <v>36</v>
      </c>
      <c r="L13" s="118" t="s">
        <v>37</v>
      </c>
      <c r="M13" s="118" t="s">
        <v>38</v>
      </c>
      <c r="N13" s="118" t="s">
        <v>39</v>
      </c>
      <c r="O13" s="118" t="s">
        <v>40</v>
      </c>
      <c r="P13" s="118" t="s">
        <v>41</v>
      </c>
      <c r="Q13" s="118" t="s">
        <v>42</v>
      </c>
      <c r="R13" s="118" t="s">
        <v>43</v>
      </c>
      <c r="S13" s="118" t="s">
        <v>44</v>
      </c>
      <c r="T13" s="118" t="s">
        <v>45</v>
      </c>
      <c r="U13" s="118" t="s">
        <v>46</v>
      </c>
      <c r="V13" s="118" t="s">
        <v>47</v>
      </c>
      <c r="W13" s="119" t="s">
        <v>48</v>
      </c>
      <c r="X13" s="119" t="s">
        <v>84</v>
      </c>
      <c r="Y13" s="119" t="s">
        <v>85</v>
      </c>
      <c r="Z13" s="119" t="s">
        <v>86</v>
      </c>
      <c r="AA13" s="119" t="s">
        <v>87</v>
      </c>
      <c r="AB13" s="119" t="s">
        <v>88</v>
      </c>
      <c r="AC13" s="119" t="s">
        <v>89</v>
      </c>
      <c r="AD13" s="119" t="s">
        <v>90</v>
      </c>
      <c r="AE13" s="119" t="s">
        <v>91</v>
      </c>
      <c r="AF13" s="119" t="s">
        <v>92</v>
      </c>
      <c r="AG13" s="119" t="s">
        <v>93</v>
      </c>
    </row>
    <row r="14" spans="1:33" x14ac:dyDescent="0.25">
      <c r="A14" s="43">
        <v>1</v>
      </c>
      <c r="B14" s="44" t="s">
        <v>49</v>
      </c>
      <c r="C14" s="45">
        <f>C15+C16</f>
        <v>0</v>
      </c>
      <c r="D14" s="45">
        <f>D15+D16</f>
        <v>0</v>
      </c>
      <c r="E14" s="45">
        <f t="shared" ref="E14:H14" si="0">E15+E16</f>
        <v>0</v>
      </c>
      <c r="F14" s="45">
        <f t="shared" si="0"/>
        <v>0</v>
      </c>
      <c r="G14" s="45">
        <f t="shared" si="0"/>
        <v>0</v>
      </c>
      <c r="H14" s="45">
        <f t="shared" si="0"/>
        <v>0</v>
      </c>
      <c r="I14" s="89"/>
      <c r="J14" s="89"/>
      <c r="K14" s="89"/>
      <c r="L14" s="89"/>
      <c r="M14" s="89"/>
      <c r="N14" s="89"/>
      <c r="O14" s="89"/>
      <c r="P14" s="89"/>
      <c r="Q14" s="89"/>
      <c r="R14" s="89"/>
      <c r="S14" s="89"/>
      <c r="T14" s="89"/>
      <c r="U14" s="89"/>
      <c r="V14" s="89"/>
      <c r="W14" s="90"/>
      <c r="X14" s="90"/>
      <c r="Y14" s="90"/>
      <c r="Z14" s="90"/>
      <c r="AA14" s="90"/>
      <c r="AB14" s="90"/>
      <c r="AC14" s="90"/>
      <c r="AD14" s="90"/>
      <c r="AE14" s="90"/>
      <c r="AF14" s="90"/>
      <c r="AG14" s="90"/>
    </row>
    <row r="15" spans="1:33" x14ac:dyDescent="0.25">
      <c r="A15" s="91" t="s">
        <v>50</v>
      </c>
      <c r="B15" s="92" t="s">
        <v>51</v>
      </c>
      <c r="C15" s="45">
        <f>SUM(D15:H15)</f>
        <v>0</v>
      </c>
      <c r="D15" s="46">
        <v>0</v>
      </c>
      <c r="E15" s="46">
        <v>0</v>
      </c>
      <c r="F15" s="46">
        <v>0</v>
      </c>
      <c r="G15" s="46">
        <v>0</v>
      </c>
      <c r="H15" s="46">
        <v>0</v>
      </c>
      <c r="I15" s="93"/>
      <c r="J15" s="93"/>
      <c r="K15" s="93"/>
      <c r="L15" s="93"/>
      <c r="M15" s="93"/>
      <c r="N15" s="93"/>
      <c r="O15" s="93"/>
      <c r="P15" s="93"/>
      <c r="Q15" s="93"/>
      <c r="R15" s="93"/>
      <c r="S15" s="93"/>
      <c r="T15" s="93"/>
      <c r="U15" s="93"/>
      <c r="V15" s="93"/>
      <c r="W15" s="94"/>
      <c r="X15" s="94"/>
      <c r="Y15" s="94"/>
      <c r="Z15" s="94"/>
      <c r="AA15" s="94"/>
      <c r="AB15" s="94"/>
      <c r="AC15" s="94"/>
      <c r="AD15" s="94"/>
      <c r="AE15" s="94"/>
      <c r="AF15" s="94"/>
      <c r="AG15" s="94"/>
    </row>
    <row r="16" spans="1:33" ht="15.75" thickBot="1" x14ac:dyDescent="0.3">
      <c r="A16" s="95" t="s">
        <v>52</v>
      </c>
      <c r="B16" s="96" t="s">
        <v>53</v>
      </c>
      <c r="C16" s="59">
        <f>SUM(D16:H16)</f>
        <v>0</v>
      </c>
      <c r="D16" s="60">
        <v>0</v>
      </c>
      <c r="E16" s="60">
        <v>0</v>
      </c>
      <c r="F16" s="60">
        <v>0</v>
      </c>
      <c r="G16" s="60">
        <v>0</v>
      </c>
      <c r="H16" s="60">
        <v>0</v>
      </c>
      <c r="I16" s="97"/>
      <c r="J16" s="97"/>
      <c r="K16" s="97"/>
      <c r="L16" s="97"/>
      <c r="M16" s="97"/>
      <c r="N16" s="97"/>
      <c r="O16" s="97"/>
      <c r="P16" s="97"/>
      <c r="Q16" s="97"/>
      <c r="R16" s="97"/>
      <c r="S16" s="97"/>
      <c r="T16" s="97"/>
      <c r="U16" s="97"/>
      <c r="V16" s="97"/>
      <c r="W16" s="98"/>
      <c r="X16" s="98"/>
      <c r="Y16" s="98"/>
      <c r="Z16" s="98"/>
      <c r="AA16" s="98"/>
      <c r="AB16" s="98"/>
      <c r="AC16" s="98"/>
      <c r="AD16" s="98"/>
      <c r="AE16" s="98"/>
      <c r="AF16" s="98"/>
      <c r="AG16" s="98"/>
    </row>
    <row r="17" spans="1:33" ht="30" customHeight="1" thickBot="1" x14ac:dyDescent="0.3">
      <c r="A17" s="153" t="s">
        <v>54</v>
      </c>
      <c r="B17" s="154"/>
      <c r="C17" s="120"/>
      <c r="D17" s="120"/>
      <c r="E17" s="120"/>
      <c r="F17" s="120"/>
      <c r="G17" s="120"/>
      <c r="H17" s="120"/>
      <c r="I17" s="120"/>
      <c r="J17" s="120"/>
      <c r="K17" s="120"/>
      <c r="L17" s="120"/>
      <c r="M17" s="120"/>
      <c r="N17" s="120"/>
      <c r="O17" s="120"/>
      <c r="P17" s="120"/>
      <c r="Q17" s="120"/>
      <c r="R17" s="120"/>
      <c r="S17" s="120"/>
      <c r="T17" s="120"/>
      <c r="U17" s="120"/>
      <c r="V17" s="120"/>
      <c r="W17" s="121"/>
      <c r="X17" s="121"/>
      <c r="Y17" s="121"/>
      <c r="Z17" s="121"/>
      <c r="AA17" s="121"/>
      <c r="AB17" s="121"/>
      <c r="AC17" s="121"/>
      <c r="AD17" s="121"/>
      <c r="AE17" s="121"/>
      <c r="AF17" s="121"/>
      <c r="AG17" s="121"/>
    </row>
    <row r="18" spans="1:33" x14ac:dyDescent="0.25">
      <c r="A18" s="47" t="s">
        <v>50</v>
      </c>
      <c r="B18" s="48" t="s">
        <v>94</v>
      </c>
      <c r="C18" s="49">
        <f>C19+C20+C22+C23+C21+(IF(C24&gt;((C23+C22)*0.15),(C23+C22)*0.15,C24))</f>
        <v>0</v>
      </c>
      <c r="D18" s="49">
        <f>D19+D20+D22+D23+D21+(IF(D24&gt;((D23+D22)*0.15),(D23+D22)*0.15,D24))</f>
        <v>0</v>
      </c>
      <c r="E18" s="49">
        <f>E19+E20+E22+E23+E21+(IF(E24&gt;((E23+E22)*0.15),(E23+E22)*0.15,E24))</f>
        <v>0</v>
      </c>
      <c r="F18" s="49">
        <f t="shared" ref="F18:AG18" si="1">F19+F20+F22+F23+F21+(IF(F24&gt;((F23+F22)*0.15),(F23+F22)*0.15,F24))</f>
        <v>0</v>
      </c>
      <c r="G18" s="49">
        <f t="shared" si="1"/>
        <v>0</v>
      </c>
      <c r="H18" s="49">
        <f t="shared" si="1"/>
        <v>0</v>
      </c>
      <c r="I18" s="49">
        <f t="shared" si="1"/>
        <v>0</v>
      </c>
      <c r="J18" s="49">
        <f t="shared" si="1"/>
        <v>0</v>
      </c>
      <c r="K18" s="49">
        <f t="shared" si="1"/>
        <v>0</v>
      </c>
      <c r="L18" s="49">
        <f t="shared" si="1"/>
        <v>0</v>
      </c>
      <c r="M18" s="49">
        <f t="shared" si="1"/>
        <v>0</v>
      </c>
      <c r="N18" s="49">
        <f t="shared" si="1"/>
        <v>0</v>
      </c>
      <c r="O18" s="49">
        <f t="shared" si="1"/>
        <v>0</v>
      </c>
      <c r="P18" s="49">
        <f t="shared" si="1"/>
        <v>0</v>
      </c>
      <c r="Q18" s="49">
        <f t="shared" si="1"/>
        <v>0</v>
      </c>
      <c r="R18" s="49">
        <f t="shared" si="1"/>
        <v>0</v>
      </c>
      <c r="S18" s="49">
        <f t="shared" si="1"/>
        <v>0</v>
      </c>
      <c r="T18" s="49">
        <f t="shared" si="1"/>
        <v>0</v>
      </c>
      <c r="U18" s="49">
        <f t="shared" si="1"/>
        <v>0</v>
      </c>
      <c r="V18" s="49">
        <f t="shared" si="1"/>
        <v>0</v>
      </c>
      <c r="W18" s="49">
        <f t="shared" si="1"/>
        <v>0</v>
      </c>
      <c r="X18" s="49">
        <f t="shared" si="1"/>
        <v>0</v>
      </c>
      <c r="Y18" s="49">
        <f t="shared" si="1"/>
        <v>0</v>
      </c>
      <c r="Z18" s="49">
        <f t="shared" si="1"/>
        <v>0</v>
      </c>
      <c r="AA18" s="49">
        <f t="shared" si="1"/>
        <v>0</v>
      </c>
      <c r="AB18" s="49">
        <f t="shared" si="1"/>
        <v>0</v>
      </c>
      <c r="AC18" s="49">
        <f t="shared" si="1"/>
        <v>0</v>
      </c>
      <c r="AD18" s="49">
        <f t="shared" si="1"/>
        <v>0</v>
      </c>
      <c r="AE18" s="49">
        <f t="shared" si="1"/>
        <v>0</v>
      </c>
      <c r="AF18" s="49">
        <f t="shared" si="1"/>
        <v>0</v>
      </c>
      <c r="AG18" s="61">
        <f t="shared" si="1"/>
        <v>0</v>
      </c>
    </row>
    <row r="19" spans="1:33" x14ac:dyDescent="0.25">
      <c r="A19" s="50" t="s">
        <v>55</v>
      </c>
      <c r="B19" s="51" t="s">
        <v>116</v>
      </c>
      <c r="C19" s="52">
        <f>SUM(D19:AG19)</f>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row>
    <row r="20" spans="1:33" x14ac:dyDescent="0.25">
      <c r="A20" s="50" t="s">
        <v>57</v>
      </c>
      <c r="B20" s="51" t="s">
        <v>56</v>
      </c>
      <c r="C20" s="52">
        <f>SUM(D20:AG20)</f>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row>
    <row r="21" spans="1:33" x14ac:dyDescent="0.25">
      <c r="A21" s="50" t="s">
        <v>59</v>
      </c>
      <c r="B21" s="51" t="s">
        <v>58</v>
      </c>
      <c r="C21" s="52">
        <f>SUM(D21:AG21)</f>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row>
    <row r="22" spans="1:33" x14ac:dyDescent="0.25">
      <c r="A22" s="50" t="s">
        <v>61</v>
      </c>
      <c r="B22" s="51" t="s">
        <v>60</v>
      </c>
      <c r="C22" s="52">
        <f>SUM(D22:AG22)</f>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row>
    <row r="23" spans="1:33" x14ac:dyDescent="0.25">
      <c r="A23" s="50" t="s">
        <v>62</v>
      </c>
      <c r="B23" s="51" t="s">
        <v>122</v>
      </c>
      <c r="C23" s="52">
        <f>SUM(D23:AG23)</f>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row>
    <row r="24" spans="1:33" ht="15" customHeight="1" thickBot="1" x14ac:dyDescent="0.3">
      <c r="A24" s="127" t="s">
        <v>63</v>
      </c>
      <c r="B24" s="128" t="s">
        <v>64</v>
      </c>
      <c r="C24" s="129">
        <f t="shared" ref="C24" si="2">SUM(D24:AG24)</f>
        <v>0</v>
      </c>
      <c r="D24" s="60">
        <f>0.15*(D23+D22)</f>
        <v>0</v>
      </c>
      <c r="E24" s="60">
        <f t="shared" ref="E24:W24" si="3">0.15*(E23+E22)</f>
        <v>0</v>
      </c>
      <c r="F24" s="60">
        <f t="shared" si="3"/>
        <v>0</v>
      </c>
      <c r="G24" s="60">
        <f t="shared" si="3"/>
        <v>0</v>
      </c>
      <c r="H24" s="60">
        <f t="shared" si="3"/>
        <v>0</v>
      </c>
      <c r="I24" s="60">
        <f t="shared" si="3"/>
        <v>0</v>
      </c>
      <c r="J24" s="60">
        <f t="shared" si="3"/>
        <v>0</v>
      </c>
      <c r="K24" s="60">
        <f t="shared" si="3"/>
        <v>0</v>
      </c>
      <c r="L24" s="60">
        <f t="shared" si="3"/>
        <v>0</v>
      </c>
      <c r="M24" s="60">
        <f t="shared" si="3"/>
        <v>0</v>
      </c>
      <c r="N24" s="60">
        <f t="shared" si="3"/>
        <v>0</v>
      </c>
      <c r="O24" s="60">
        <f t="shared" si="3"/>
        <v>0</v>
      </c>
      <c r="P24" s="60">
        <f t="shared" si="3"/>
        <v>0</v>
      </c>
      <c r="Q24" s="60">
        <f t="shared" si="3"/>
        <v>0</v>
      </c>
      <c r="R24" s="60">
        <f t="shared" si="3"/>
        <v>0</v>
      </c>
      <c r="S24" s="60">
        <f t="shared" si="3"/>
        <v>0</v>
      </c>
      <c r="T24" s="60">
        <f t="shared" si="3"/>
        <v>0</v>
      </c>
      <c r="U24" s="60">
        <f t="shared" si="3"/>
        <v>0</v>
      </c>
      <c r="V24" s="60">
        <f t="shared" si="3"/>
        <v>0</v>
      </c>
      <c r="W24" s="60">
        <f t="shared" si="3"/>
        <v>0</v>
      </c>
      <c r="X24" s="60">
        <v>0</v>
      </c>
      <c r="Y24" s="60">
        <v>0</v>
      </c>
      <c r="Z24" s="60">
        <v>0</v>
      </c>
      <c r="AA24" s="60">
        <v>0</v>
      </c>
      <c r="AB24" s="60">
        <v>0</v>
      </c>
      <c r="AC24" s="60">
        <v>0</v>
      </c>
      <c r="AD24" s="60">
        <v>0</v>
      </c>
      <c r="AE24" s="60">
        <v>0</v>
      </c>
      <c r="AF24" s="60">
        <v>0</v>
      </c>
      <c r="AG24" s="60">
        <v>0</v>
      </c>
    </row>
    <row r="25" spans="1:33" s="53" customFormat="1" ht="30" customHeight="1" thickBot="1" x14ac:dyDescent="0.3">
      <c r="A25" s="153" t="s">
        <v>114</v>
      </c>
      <c r="B25" s="154"/>
      <c r="C25" s="130"/>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9"/>
    </row>
    <row r="26" spans="1:33" x14ac:dyDescent="0.25">
      <c r="A26" s="99" t="s">
        <v>52</v>
      </c>
      <c r="B26" s="100" t="s">
        <v>115</v>
      </c>
      <c r="C26" s="101">
        <f t="shared" ref="C26:AF26" si="4">C27+C28+C29+C30</f>
        <v>0</v>
      </c>
      <c r="D26" s="101">
        <f t="shared" si="4"/>
        <v>0</v>
      </c>
      <c r="E26" s="101">
        <f t="shared" si="4"/>
        <v>0</v>
      </c>
      <c r="F26" s="101">
        <f t="shared" si="4"/>
        <v>0</v>
      </c>
      <c r="G26" s="101">
        <f t="shared" si="4"/>
        <v>0</v>
      </c>
      <c r="H26" s="101">
        <f t="shared" si="4"/>
        <v>0</v>
      </c>
      <c r="I26" s="101">
        <f t="shared" si="4"/>
        <v>0</v>
      </c>
      <c r="J26" s="101">
        <f t="shared" si="4"/>
        <v>0</v>
      </c>
      <c r="K26" s="101">
        <f t="shared" si="4"/>
        <v>0</v>
      </c>
      <c r="L26" s="101">
        <f t="shared" si="4"/>
        <v>0</v>
      </c>
      <c r="M26" s="101">
        <f t="shared" si="4"/>
        <v>0</v>
      </c>
      <c r="N26" s="101">
        <f t="shared" si="4"/>
        <v>0</v>
      </c>
      <c r="O26" s="101">
        <f t="shared" si="4"/>
        <v>0</v>
      </c>
      <c r="P26" s="101">
        <f t="shared" si="4"/>
        <v>0</v>
      </c>
      <c r="Q26" s="101">
        <f t="shared" si="4"/>
        <v>0</v>
      </c>
      <c r="R26" s="101">
        <f t="shared" si="4"/>
        <v>0</v>
      </c>
      <c r="S26" s="101">
        <f t="shared" si="4"/>
        <v>0</v>
      </c>
      <c r="T26" s="101">
        <f t="shared" si="4"/>
        <v>0</v>
      </c>
      <c r="U26" s="101">
        <f t="shared" si="4"/>
        <v>0</v>
      </c>
      <c r="V26" s="101">
        <f t="shared" si="4"/>
        <v>0</v>
      </c>
      <c r="W26" s="101">
        <f t="shared" si="4"/>
        <v>0</v>
      </c>
      <c r="X26" s="101">
        <f t="shared" si="4"/>
        <v>0</v>
      </c>
      <c r="Y26" s="101">
        <f t="shared" si="4"/>
        <v>0</v>
      </c>
      <c r="Z26" s="101">
        <f t="shared" si="4"/>
        <v>0</v>
      </c>
      <c r="AA26" s="101">
        <f t="shared" si="4"/>
        <v>0</v>
      </c>
      <c r="AB26" s="101">
        <f t="shared" si="4"/>
        <v>0</v>
      </c>
      <c r="AC26" s="101">
        <f t="shared" si="4"/>
        <v>0</v>
      </c>
      <c r="AD26" s="101">
        <f t="shared" si="4"/>
        <v>0</v>
      </c>
      <c r="AE26" s="101">
        <f t="shared" si="4"/>
        <v>0</v>
      </c>
      <c r="AF26" s="101">
        <f t="shared" si="4"/>
        <v>0</v>
      </c>
      <c r="AG26" s="102">
        <f>AG27+AG28+AG29</f>
        <v>0</v>
      </c>
    </row>
    <row r="27" spans="1:33" x14ac:dyDescent="0.25">
      <c r="A27" s="103" t="s">
        <v>65</v>
      </c>
      <c r="B27" s="104" t="s">
        <v>67</v>
      </c>
      <c r="C27" s="105">
        <f>SUM(D27:AG27)</f>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row>
    <row r="28" spans="1:33" x14ac:dyDescent="0.25">
      <c r="A28" s="103" t="s">
        <v>66</v>
      </c>
      <c r="B28" s="104" t="s">
        <v>69</v>
      </c>
      <c r="C28" s="105">
        <f>SUM(D28:AG28)</f>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row>
    <row r="29" spans="1:33" x14ac:dyDescent="0.25">
      <c r="A29" s="106" t="s">
        <v>68</v>
      </c>
      <c r="B29" s="107" t="s">
        <v>70</v>
      </c>
      <c r="C29" s="105">
        <f>SUM(D29:AG29)</f>
        <v>0</v>
      </c>
      <c r="D29" s="60">
        <v>0</v>
      </c>
      <c r="E29" s="60">
        <v>0</v>
      </c>
      <c r="F29" s="60">
        <v>0</v>
      </c>
      <c r="G29" s="60">
        <v>0</v>
      </c>
      <c r="H29" s="60">
        <v>0</v>
      </c>
      <c r="I29" s="60">
        <v>0</v>
      </c>
      <c r="J29" s="60">
        <v>0</v>
      </c>
      <c r="K29" s="60">
        <v>0</v>
      </c>
      <c r="L29" s="60">
        <v>0</v>
      </c>
      <c r="M29" s="60">
        <v>0</v>
      </c>
      <c r="N29" s="60">
        <v>0</v>
      </c>
      <c r="O29" s="60">
        <v>0</v>
      </c>
      <c r="P29" s="60">
        <v>0</v>
      </c>
      <c r="Q29" s="60">
        <v>0</v>
      </c>
      <c r="R29" s="60">
        <v>0</v>
      </c>
      <c r="S29" s="60">
        <v>0</v>
      </c>
      <c r="T29" s="60">
        <v>0</v>
      </c>
      <c r="U29" s="60">
        <v>0</v>
      </c>
      <c r="V29" s="60">
        <v>0</v>
      </c>
      <c r="W29" s="60">
        <v>0</v>
      </c>
      <c r="X29" s="60">
        <v>0</v>
      </c>
      <c r="Y29" s="60">
        <v>0</v>
      </c>
      <c r="Z29" s="60">
        <v>0</v>
      </c>
      <c r="AA29" s="60">
        <v>0</v>
      </c>
      <c r="AB29" s="60">
        <v>0</v>
      </c>
      <c r="AC29" s="60">
        <v>0</v>
      </c>
      <c r="AD29" s="60">
        <v>0</v>
      </c>
      <c r="AE29" s="60">
        <v>0</v>
      </c>
      <c r="AF29" s="60">
        <v>0</v>
      </c>
      <c r="AG29" s="60">
        <v>0</v>
      </c>
    </row>
    <row r="30" spans="1:33" ht="15.75" thickBot="1" x14ac:dyDescent="0.3">
      <c r="A30" s="108" t="s">
        <v>98</v>
      </c>
      <c r="B30" s="109" t="s">
        <v>97</v>
      </c>
      <c r="C30" s="110">
        <f>W30</f>
        <v>0</v>
      </c>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111">
        <f>IF(C15-((C15*0.014)+((C15*0.034)*HGE!F4))&gt;0,C15-((C15*0.014)+((C15*0.034)*HGE!F4)),0)</f>
        <v>0</v>
      </c>
    </row>
    <row r="36" spans="2:2" x14ac:dyDescent="0.25">
      <c r="B36" s="79"/>
    </row>
    <row r="37" spans="2:2" x14ac:dyDescent="0.25">
      <c r="B37" s="79"/>
    </row>
    <row r="38" spans="2:2" x14ac:dyDescent="0.25">
      <c r="B38" s="79"/>
    </row>
    <row r="39" spans="2:2" x14ac:dyDescent="0.25">
      <c r="B39" s="79"/>
    </row>
  </sheetData>
  <sheetProtection algorithmName="SHA-512" hashValue="F/gFeGS1u8I2Tif4GRQPghTUKAqOa0MsLzSC2KTdDuUBeDX54wQH/FBoz7ZQzB/DoGzFwtp2vmgaEuvd1bZCYA==" saltValue="jmzodIu7YQuRwyKJVZMsYg==" spinCount="100000" sheet="1" objects="1" scenarios="1"/>
  <protectedRanges>
    <protectedRange sqref="AG30" name="Oblast9"/>
    <protectedRange sqref="D27:AG29" name="Oblast8"/>
    <protectedRange sqref="D24:W24" name="Oblast7"/>
    <protectedRange sqref="X24:AG24 D19:AG21" name="Oblast4"/>
  </protectedRanges>
  <mergeCells count="11">
    <mergeCell ref="A17:B17"/>
    <mergeCell ref="A25:B25"/>
    <mergeCell ref="A8:C8"/>
    <mergeCell ref="A9:B9"/>
    <mergeCell ref="A10:B10"/>
    <mergeCell ref="A11:B11"/>
    <mergeCell ref="A1:C1"/>
    <mergeCell ref="B4:C4"/>
    <mergeCell ref="B5:C5"/>
    <mergeCell ref="A3:C3"/>
    <mergeCell ref="A13:B13"/>
  </mergeCells>
  <dataValidations count="1">
    <dataValidation type="whole" allowBlank="1" showInputMessage="1" showErrorMessage="1" prompt="Zadejte hodnotu v rozmezí 20 až 30 let." sqref="C10" xr:uid="{00000000-0002-0000-0100-000000000000}">
      <formula1>20</formula1>
      <formula2>30</formula2>
    </dataValidation>
  </dataValidations>
  <pageMargins left="0.7" right="0.7" top="0.78740157499999996" bottom="0.78740157499999996" header="0.3" footer="0.3"/>
  <pageSetup paperSize="8" scale="49"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id="{2BF423D3-AC4E-4604-91A6-818B84CA65C5}">
            <xm:f>($D$27/12)/'\Users\mvinter\Desktop\Tvorba programu\NV_sociální a dostupné byty\GBER\[Model výpočtu GBER.xlsx]Celková rekapitulace'!#REF!&gt;57.5</xm:f>
            <x14:dxf>
              <font>
                <color rgb="FF9C0006"/>
              </font>
              <fill>
                <patternFill>
                  <bgColor rgb="FFFFC7CE"/>
                </patternFill>
              </fill>
            </x14:dxf>
          </x14:cfRule>
          <xm:sqref>D27:AG27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'Výpočtový list'!$B$3:$B$9</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N54"/>
  <sheetViews>
    <sheetView showGridLines="0" zoomScaleNormal="100" workbookViewId="0">
      <selection activeCell="F38" sqref="F38"/>
    </sheetView>
  </sheetViews>
  <sheetFormatPr defaultRowHeight="15" x14ac:dyDescent="0.25"/>
  <cols>
    <col min="1" max="1" width="9.7109375" style="88" customWidth="1"/>
    <col min="2" max="2" width="16.5703125" style="88" customWidth="1"/>
    <col min="3" max="4" width="15" style="88" customWidth="1"/>
    <col min="5" max="5" width="15" style="88" bestFit="1" customWidth="1"/>
    <col min="6" max="6" width="16" style="88" customWidth="1"/>
    <col min="7" max="7" width="15.140625" style="88" customWidth="1"/>
    <col min="8" max="8" width="15" style="88" customWidth="1"/>
    <col min="9" max="9" width="15" style="88" bestFit="1" customWidth="1"/>
    <col min="10" max="10" width="15.140625" style="88" customWidth="1"/>
    <col min="11" max="11" width="18.28515625" style="88" customWidth="1"/>
    <col min="12" max="12" width="18.42578125" style="88" customWidth="1"/>
    <col min="13" max="13" width="19.42578125" style="88" customWidth="1"/>
    <col min="14" max="14" width="14.42578125" style="88" bestFit="1" customWidth="1"/>
    <col min="15" max="15" width="9.140625" style="88"/>
    <col min="16" max="16" width="20.5703125" style="88" customWidth="1"/>
    <col min="17" max="255" width="9.140625" style="88"/>
    <col min="256" max="256" width="5.7109375" style="88" customWidth="1"/>
    <col min="257" max="257" width="9.5703125" style="88" customWidth="1"/>
    <col min="258" max="258" width="10.85546875" style="88" customWidth="1"/>
    <col min="259" max="259" width="11.28515625" style="88" customWidth="1"/>
    <col min="260" max="260" width="10.140625" style="88" customWidth="1"/>
    <col min="261" max="261" width="13.140625" style="88" customWidth="1"/>
    <col min="262" max="262" width="12.7109375" style="88" customWidth="1"/>
    <col min="263" max="263" width="10.5703125" style="88" customWidth="1"/>
    <col min="264" max="264" width="12.85546875" style="88" customWidth="1"/>
    <col min="265" max="265" width="10.5703125" style="88" customWidth="1"/>
    <col min="266" max="266" width="11.85546875" style="88" customWidth="1"/>
    <col min="267" max="267" width="10.140625" style="88" bestFit="1" customWidth="1"/>
    <col min="268" max="511" width="9.140625" style="88"/>
    <col min="512" max="512" width="5.7109375" style="88" customWidth="1"/>
    <col min="513" max="513" width="9.5703125" style="88" customWidth="1"/>
    <col min="514" max="514" width="10.85546875" style="88" customWidth="1"/>
    <col min="515" max="515" width="11.28515625" style="88" customWidth="1"/>
    <col min="516" max="516" width="10.140625" style="88" customWidth="1"/>
    <col min="517" max="517" width="13.140625" style="88" customWidth="1"/>
    <col min="518" max="518" width="12.7109375" style="88" customWidth="1"/>
    <col min="519" max="519" width="10.5703125" style="88" customWidth="1"/>
    <col min="520" max="520" width="12.85546875" style="88" customWidth="1"/>
    <col min="521" max="521" width="10.5703125" style="88" customWidth="1"/>
    <col min="522" max="522" width="11.85546875" style="88" customWidth="1"/>
    <col min="523" max="523" width="10.140625" style="88" bestFit="1" customWidth="1"/>
    <col min="524" max="767" width="9.140625" style="88"/>
    <col min="768" max="768" width="5.7109375" style="88" customWidth="1"/>
    <col min="769" max="769" width="9.5703125" style="88" customWidth="1"/>
    <col min="770" max="770" width="10.85546875" style="88" customWidth="1"/>
    <col min="771" max="771" width="11.28515625" style="88" customWidth="1"/>
    <col min="772" max="772" width="10.140625" style="88" customWidth="1"/>
    <col min="773" max="773" width="13.140625" style="88" customWidth="1"/>
    <col min="774" max="774" width="12.7109375" style="88" customWidth="1"/>
    <col min="775" max="775" width="10.5703125" style="88" customWidth="1"/>
    <col min="776" max="776" width="12.85546875" style="88" customWidth="1"/>
    <col min="777" max="777" width="10.5703125" style="88" customWidth="1"/>
    <col min="778" max="778" width="11.85546875" style="88" customWidth="1"/>
    <col min="779" max="779" width="10.140625" style="88" bestFit="1" customWidth="1"/>
    <col min="780" max="1023" width="9.140625" style="88"/>
    <col min="1024" max="1024" width="5.7109375" style="88" customWidth="1"/>
    <col min="1025" max="1025" width="9.5703125" style="88" customWidth="1"/>
    <col min="1026" max="1026" width="10.85546875" style="88" customWidth="1"/>
    <col min="1027" max="1027" width="11.28515625" style="88" customWidth="1"/>
    <col min="1028" max="1028" width="10.140625" style="88" customWidth="1"/>
    <col min="1029" max="1029" width="13.140625" style="88" customWidth="1"/>
    <col min="1030" max="1030" width="12.7109375" style="88" customWidth="1"/>
    <col min="1031" max="1031" width="10.5703125" style="88" customWidth="1"/>
    <col min="1032" max="1032" width="12.85546875" style="88" customWidth="1"/>
    <col min="1033" max="1033" width="10.5703125" style="88" customWidth="1"/>
    <col min="1034" max="1034" width="11.85546875" style="88" customWidth="1"/>
    <col min="1035" max="1035" width="10.140625" style="88" bestFit="1" customWidth="1"/>
    <col min="1036" max="1279" width="9.140625" style="88"/>
    <col min="1280" max="1280" width="5.7109375" style="88" customWidth="1"/>
    <col min="1281" max="1281" width="9.5703125" style="88" customWidth="1"/>
    <col min="1282" max="1282" width="10.85546875" style="88" customWidth="1"/>
    <col min="1283" max="1283" width="11.28515625" style="88" customWidth="1"/>
    <col min="1284" max="1284" width="10.140625" style="88" customWidth="1"/>
    <col min="1285" max="1285" width="13.140625" style="88" customWidth="1"/>
    <col min="1286" max="1286" width="12.7109375" style="88" customWidth="1"/>
    <col min="1287" max="1287" width="10.5703125" style="88" customWidth="1"/>
    <col min="1288" max="1288" width="12.85546875" style="88" customWidth="1"/>
    <col min="1289" max="1289" width="10.5703125" style="88" customWidth="1"/>
    <col min="1290" max="1290" width="11.85546875" style="88" customWidth="1"/>
    <col min="1291" max="1291" width="10.140625" style="88" bestFit="1" customWidth="1"/>
    <col min="1292" max="1535" width="9.140625" style="88"/>
    <col min="1536" max="1536" width="5.7109375" style="88" customWidth="1"/>
    <col min="1537" max="1537" width="9.5703125" style="88" customWidth="1"/>
    <col min="1538" max="1538" width="10.85546875" style="88" customWidth="1"/>
    <col min="1539" max="1539" width="11.28515625" style="88" customWidth="1"/>
    <col min="1540" max="1540" width="10.140625" style="88" customWidth="1"/>
    <col min="1541" max="1541" width="13.140625" style="88" customWidth="1"/>
    <col min="1542" max="1542" width="12.7109375" style="88" customWidth="1"/>
    <col min="1543" max="1543" width="10.5703125" style="88" customWidth="1"/>
    <col min="1544" max="1544" width="12.85546875" style="88" customWidth="1"/>
    <col min="1545" max="1545" width="10.5703125" style="88" customWidth="1"/>
    <col min="1546" max="1546" width="11.85546875" style="88" customWidth="1"/>
    <col min="1547" max="1547" width="10.140625" style="88" bestFit="1" customWidth="1"/>
    <col min="1548" max="1791" width="9.140625" style="88"/>
    <col min="1792" max="1792" width="5.7109375" style="88" customWidth="1"/>
    <col min="1793" max="1793" width="9.5703125" style="88" customWidth="1"/>
    <col min="1794" max="1794" width="10.85546875" style="88" customWidth="1"/>
    <col min="1795" max="1795" width="11.28515625" style="88" customWidth="1"/>
    <col min="1796" max="1796" width="10.140625" style="88" customWidth="1"/>
    <col min="1797" max="1797" width="13.140625" style="88" customWidth="1"/>
    <col min="1798" max="1798" width="12.7109375" style="88" customWidth="1"/>
    <col min="1799" max="1799" width="10.5703125" style="88" customWidth="1"/>
    <col min="1800" max="1800" width="12.85546875" style="88" customWidth="1"/>
    <col min="1801" max="1801" width="10.5703125" style="88" customWidth="1"/>
    <col min="1802" max="1802" width="11.85546875" style="88" customWidth="1"/>
    <col min="1803" max="1803" width="10.140625" style="88" bestFit="1" customWidth="1"/>
    <col min="1804" max="2047" width="9.140625" style="88"/>
    <col min="2048" max="2048" width="5.7109375" style="88" customWidth="1"/>
    <col min="2049" max="2049" width="9.5703125" style="88" customWidth="1"/>
    <col min="2050" max="2050" width="10.85546875" style="88" customWidth="1"/>
    <col min="2051" max="2051" width="11.28515625" style="88" customWidth="1"/>
    <col min="2052" max="2052" width="10.140625" style="88" customWidth="1"/>
    <col min="2053" max="2053" width="13.140625" style="88" customWidth="1"/>
    <col min="2054" max="2054" width="12.7109375" style="88" customWidth="1"/>
    <col min="2055" max="2055" width="10.5703125" style="88" customWidth="1"/>
    <col min="2056" max="2056" width="12.85546875" style="88" customWidth="1"/>
    <col min="2057" max="2057" width="10.5703125" style="88" customWidth="1"/>
    <col min="2058" max="2058" width="11.85546875" style="88" customWidth="1"/>
    <col min="2059" max="2059" width="10.140625" style="88" bestFit="1" customWidth="1"/>
    <col min="2060" max="2303" width="9.140625" style="88"/>
    <col min="2304" max="2304" width="5.7109375" style="88" customWidth="1"/>
    <col min="2305" max="2305" width="9.5703125" style="88" customWidth="1"/>
    <col min="2306" max="2306" width="10.85546875" style="88" customWidth="1"/>
    <col min="2307" max="2307" width="11.28515625" style="88" customWidth="1"/>
    <col min="2308" max="2308" width="10.140625" style="88" customWidth="1"/>
    <col min="2309" max="2309" width="13.140625" style="88" customWidth="1"/>
    <col min="2310" max="2310" width="12.7109375" style="88" customWidth="1"/>
    <col min="2311" max="2311" width="10.5703125" style="88" customWidth="1"/>
    <col min="2312" max="2312" width="12.85546875" style="88" customWidth="1"/>
    <col min="2313" max="2313" width="10.5703125" style="88" customWidth="1"/>
    <col min="2314" max="2314" width="11.85546875" style="88" customWidth="1"/>
    <col min="2315" max="2315" width="10.140625" style="88" bestFit="1" customWidth="1"/>
    <col min="2316" max="2559" width="9.140625" style="88"/>
    <col min="2560" max="2560" width="5.7109375" style="88" customWidth="1"/>
    <col min="2561" max="2561" width="9.5703125" style="88" customWidth="1"/>
    <col min="2562" max="2562" width="10.85546875" style="88" customWidth="1"/>
    <col min="2563" max="2563" width="11.28515625" style="88" customWidth="1"/>
    <col min="2564" max="2564" width="10.140625" style="88" customWidth="1"/>
    <col min="2565" max="2565" width="13.140625" style="88" customWidth="1"/>
    <col min="2566" max="2566" width="12.7109375" style="88" customWidth="1"/>
    <col min="2567" max="2567" width="10.5703125" style="88" customWidth="1"/>
    <col min="2568" max="2568" width="12.85546875" style="88" customWidth="1"/>
    <col min="2569" max="2569" width="10.5703125" style="88" customWidth="1"/>
    <col min="2570" max="2570" width="11.85546875" style="88" customWidth="1"/>
    <col min="2571" max="2571" width="10.140625" style="88" bestFit="1" customWidth="1"/>
    <col min="2572" max="2815" width="9.140625" style="88"/>
    <col min="2816" max="2816" width="5.7109375" style="88" customWidth="1"/>
    <col min="2817" max="2817" width="9.5703125" style="88" customWidth="1"/>
    <col min="2818" max="2818" width="10.85546875" style="88" customWidth="1"/>
    <col min="2819" max="2819" width="11.28515625" style="88" customWidth="1"/>
    <col min="2820" max="2820" width="10.140625" style="88" customWidth="1"/>
    <col min="2821" max="2821" width="13.140625" style="88" customWidth="1"/>
    <col min="2822" max="2822" width="12.7109375" style="88" customWidth="1"/>
    <col min="2823" max="2823" width="10.5703125" style="88" customWidth="1"/>
    <col min="2824" max="2824" width="12.85546875" style="88" customWidth="1"/>
    <col min="2825" max="2825" width="10.5703125" style="88" customWidth="1"/>
    <col min="2826" max="2826" width="11.85546875" style="88" customWidth="1"/>
    <col min="2827" max="2827" width="10.140625" style="88" bestFit="1" customWidth="1"/>
    <col min="2828" max="3071" width="9.140625" style="88"/>
    <col min="3072" max="3072" width="5.7109375" style="88" customWidth="1"/>
    <col min="3073" max="3073" width="9.5703125" style="88" customWidth="1"/>
    <col min="3074" max="3074" width="10.85546875" style="88" customWidth="1"/>
    <col min="3075" max="3075" width="11.28515625" style="88" customWidth="1"/>
    <col min="3076" max="3076" width="10.140625" style="88" customWidth="1"/>
    <col min="3077" max="3077" width="13.140625" style="88" customWidth="1"/>
    <col min="3078" max="3078" width="12.7109375" style="88" customWidth="1"/>
    <col min="3079" max="3079" width="10.5703125" style="88" customWidth="1"/>
    <col min="3080" max="3080" width="12.85546875" style="88" customWidth="1"/>
    <col min="3081" max="3081" width="10.5703125" style="88" customWidth="1"/>
    <col min="3082" max="3082" width="11.85546875" style="88" customWidth="1"/>
    <col min="3083" max="3083" width="10.140625" style="88" bestFit="1" customWidth="1"/>
    <col min="3084" max="3327" width="9.140625" style="88"/>
    <col min="3328" max="3328" width="5.7109375" style="88" customWidth="1"/>
    <col min="3329" max="3329" width="9.5703125" style="88" customWidth="1"/>
    <col min="3330" max="3330" width="10.85546875" style="88" customWidth="1"/>
    <col min="3331" max="3331" width="11.28515625" style="88" customWidth="1"/>
    <col min="3332" max="3332" width="10.140625" style="88" customWidth="1"/>
    <col min="3333" max="3333" width="13.140625" style="88" customWidth="1"/>
    <col min="3334" max="3334" width="12.7109375" style="88" customWidth="1"/>
    <col min="3335" max="3335" width="10.5703125" style="88" customWidth="1"/>
    <col min="3336" max="3336" width="12.85546875" style="88" customWidth="1"/>
    <col min="3337" max="3337" width="10.5703125" style="88" customWidth="1"/>
    <col min="3338" max="3338" width="11.85546875" style="88" customWidth="1"/>
    <col min="3339" max="3339" width="10.140625" style="88" bestFit="1" customWidth="1"/>
    <col min="3340" max="3583" width="9.140625" style="88"/>
    <col min="3584" max="3584" width="5.7109375" style="88" customWidth="1"/>
    <col min="3585" max="3585" width="9.5703125" style="88" customWidth="1"/>
    <col min="3586" max="3586" width="10.85546875" style="88" customWidth="1"/>
    <col min="3587" max="3587" width="11.28515625" style="88" customWidth="1"/>
    <col min="3588" max="3588" width="10.140625" style="88" customWidth="1"/>
    <col min="3589" max="3589" width="13.140625" style="88" customWidth="1"/>
    <col min="3590" max="3590" width="12.7109375" style="88" customWidth="1"/>
    <col min="3591" max="3591" width="10.5703125" style="88" customWidth="1"/>
    <col min="3592" max="3592" width="12.85546875" style="88" customWidth="1"/>
    <col min="3593" max="3593" width="10.5703125" style="88" customWidth="1"/>
    <col min="3594" max="3594" width="11.85546875" style="88" customWidth="1"/>
    <col min="3595" max="3595" width="10.140625" style="88" bestFit="1" customWidth="1"/>
    <col min="3596" max="3839" width="9.140625" style="88"/>
    <col min="3840" max="3840" width="5.7109375" style="88" customWidth="1"/>
    <col min="3841" max="3841" width="9.5703125" style="88" customWidth="1"/>
    <col min="3842" max="3842" width="10.85546875" style="88" customWidth="1"/>
    <col min="3843" max="3843" width="11.28515625" style="88" customWidth="1"/>
    <col min="3844" max="3844" width="10.140625" style="88" customWidth="1"/>
    <col min="3845" max="3845" width="13.140625" style="88" customWidth="1"/>
    <col min="3846" max="3846" width="12.7109375" style="88" customWidth="1"/>
    <col min="3847" max="3847" width="10.5703125" style="88" customWidth="1"/>
    <col min="3848" max="3848" width="12.85546875" style="88" customWidth="1"/>
    <col min="3849" max="3849" width="10.5703125" style="88" customWidth="1"/>
    <col min="3850" max="3850" width="11.85546875" style="88" customWidth="1"/>
    <col min="3851" max="3851" width="10.140625" style="88" bestFit="1" customWidth="1"/>
    <col min="3852" max="4095" width="9.140625" style="88"/>
    <col min="4096" max="4096" width="5.7109375" style="88" customWidth="1"/>
    <col min="4097" max="4097" width="9.5703125" style="88" customWidth="1"/>
    <col min="4098" max="4098" width="10.85546875" style="88" customWidth="1"/>
    <col min="4099" max="4099" width="11.28515625" style="88" customWidth="1"/>
    <col min="4100" max="4100" width="10.140625" style="88" customWidth="1"/>
    <col min="4101" max="4101" width="13.140625" style="88" customWidth="1"/>
    <col min="4102" max="4102" width="12.7109375" style="88" customWidth="1"/>
    <col min="4103" max="4103" width="10.5703125" style="88" customWidth="1"/>
    <col min="4104" max="4104" width="12.85546875" style="88" customWidth="1"/>
    <col min="4105" max="4105" width="10.5703125" style="88" customWidth="1"/>
    <col min="4106" max="4106" width="11.85546875" style="88" customWidth="1"/>
    <col min="4107" max="4107" width="10.140625" style="88" bestFit="1" customWidth="1"/>
    <col min="4108" max="4351" width="9.140625" style="88"/>
    <col min="4352" max="4352" width="5.7109375" style="88" customWidth="1"/>
    <col min="4353" max="4353" width="9.5703125" style="88" customWidth="1"/>
    <col min="4354" max="4354" width="10.85546875" style="88" customWidth="1"/>
    <col min="4355" max="4355" width="11.28515625" style="88" customWidth="1"/>
    <col min="4356" max="4356" width="10.140625" style="88" customWidth="1"/>
    <col min="4357" max="4357" width="13.140625" style="88" customWidth="1"/>
    <col min="4358" max="4358" width="12.7109375" style="88" customWidth="1"/>
    <col min="4359" max="4359" width="10.5703125" style="88" customWidth="1"/>
    <col min="4360" max="4360" width="12.85546875" style="88" customWidth="1"/>
    <col min="4361" max="4361" width="10.5703125" style="88" customWidth="1"/>
    <col min="4362" max="4362" width="11.85546875" style="88" customWidth="1"/>
    <col min="4363" max="4363" width="10.140625" style="88" bestFit="1" customWidth="1"/>
    <col min="4364" max="4607" width="9.140625" style="88"/>
    <col min="4608" max="4608" width="5.7109375" style="88" customWidth="1"/>
    <col min="4609" max="4609" width="9.5703125" style="88" customWidth="1"/>
    <col min="4610" max="4610" width="10.85546875" style="88" customWidth="1"/>
    <col min="4611" max="4611" width="11.28515625" style="88" customWidth="1"/>
    <col min="4612" max="4612" width="10.140625" style="88" customWidth="1"/>
    <col min="4613" max="4613" width="13.140625" style="88" customWidth="1"/>
    <col min="4614" max="4614" width="12.7109375" style="88" customWidth="1"/>
    <col min="4615" max="4615" width="10.5703125" style="88" customWidth="1"/>
    <col min="4616" max="4616" width="12.85546875" style="88" customWidth="1"/>
    <col min="4617" max="4617" width="10.5703125" style="88" customWidth="1"/>
    <col min="4618" max="4618" width="11.85546875" style="88" customWidth="1"/>
    <col min="4619" max="4619" width="10.140625" style="88" bestFit="1" customWidth="1"/>
    <col min="4620" max="4863" width="9.140625" style="88"/>
    <col min="4864" max="4864" width="5.7109375" style="88" customWidth="1"/>
    <col min="4865" max="4865" width="9.5703125" style="88" customWidth="1"/>
    <col min="4866" max="4866" width="10.85546875" style="88" customWidth="1"/>
    <col min="4867" max="4867" width="11.28515625" style="88" customWidth="1"/>
    <col min="4868" max="4868" width="10.140625" style="88" customWidth="1"/>
    <col min="4869" max="4869" width="13.140625" style="88" customWidth="1"/>
    <col min="4870" max="4870" width="12.7109375" style="88" customWidth="1"/>
    <col min="4871" max="4871" width="10.5703125" style="88" customWidth="1"/>
    <col min="4872" max="4872" width="12.85546875" style="88" customWidth="1"/>
    <col min="4873" max="4873" width="10.5703125" style="88" customWidth="1"/>
    <col min="4874" max="4874" width="11.85546875" style="88" customWidth="1"/>
    <col min="4875" max="4875" width="10.140625" style="88" bestFit="1" customWidth="1"/>
    <col min="4876" max="5119" width="9.140625" style="88"/>
    <col min="5120" max="5120" width="5.7109375" style="88" customWidth="1"/>
    <col min="5121" max="5121" width="9.5703125" style="88" customWidth="1"/>
    <col min="5122" max="5122" width="10.85546875" style="88" customWidth="1"/>
    <col min="5123" max="5123" width="11.28515625" style="88" customWidth="1"/>
    <col min="5124" max="5124" width="10.140625" style="88" customWidth="1"/>
    <col min="5125" max="5125" width="13.140625" style="88" customWidth="1"/>
    <col min="5126" max="5126" width="12.7109375" style="88" customWidth="1"/>
    <col min="5127" max="5127" width="10.5703125" style="88" customWidth="1"/>
    <col min="5128" max="5128" width="12.85546875" style="88" customWidth="1"/>
    <col min="5129" max="5129" width="10.5703125" style="88" customWidth="1"/>
    <col min="5130" max="5130" width="11.85546875" style="88" customWidth="1"/>
    <col min="5131" max="5131" width="10.140625" style="88" bestFit="1" customWidth="1"/>
    <col min="5132" max="5375" width="9.140625" style="88"/>
    <col min="5376" max="5376" width="5.7109375" style="88" customWidth="1"/>
    <col min="5377" max="5377" width="9.5703125" style="88" customWidth="1"/>
    <col min="5378" max="5378" width="10.85546875" style="88" customWidth="1"/>
    <col min="5379" max="5379" width="11.28515625" style="88" customWidth="1"/>
    <col min="5380" max="5380" width="10.140625" style="88" customWidth="1"/>
    <col min="5381" max="5381" width="13.140625" style="88" customWidth="1"/>
    <col min="5382" max="5382" width="12.7109375" style="88" customWidth="1"/>
    <col min="5383" max="5383" width="10.5703125" style="88" customWidth="1"/>
    <col min="5384" max="5384" width="12.85546875" style="88" customWidth="1"/>
    <col min="5385" max="5385" width="10.5703125" style="88" customWidth="1"/>
    <col min="5386" max="5386" width="11.85546875" style="88" customWidth="1"/>
    <col min="5387" max="5387" width="10.140625" style="88" bestFit="1" customWidth="1"/>
    <col min="5388" max="5631" width="9.140625" style="88"/>
    <col min="5632" max="5632" width="5.7109375" style="88" customWidth="1"/>
    <col min="5633" max="5633" width="9.5703125" style="88" customWidth="1"/>
    <col min="5634" max="5634" width="10.85546875" style="88" customWidth="1"/>
    <col min="5635" max="5635" width="11.28515625" style="88" customWidth="1"/>
    <col min="5636" max="5636" width="10.140625" style="88" customWidth="1"/>
    <col min="5637" max="5637" width="13.140625" style="88" customWidth="1"/>
    <col min="5638" max="5638" width="12.7109375" style="88" customWidth="1"/>
    <col min="5639" max="5639" width="10.5703125" style="88" customWidth="1"/>
    <col min="5640" max="5640" width="12.85546875" style="88" customWidth="1"/>
    <col min="5641" max="5641" width="10.5703125" style="88" customWidth="1"/>
    <col min="5642" max="5642" width="11.85546875" style="88" customWidth="1"/>
    <col min="5643" max="5643" width="10.140625" style="88" bestFit="1" customWidth="1"/>
    <col min="5644" max="5887" width="9.140625" style="88"/>
    <col min="5888" max="5888" width="5.7109375" style="88" customWidth="1"/>
    <col min="5889" max="5889" width="9.5703125" style="88" customWidth="1"/>
    <col min="5890" max="5890" width="10.85546875" style="88" customWidth="1"/>
    <col min="5891" max="5891" width="11.28515625" style="88" customWidth="1"/>
    <col min="5892" max="5892" width="10.140625" style="88" customWidth="1"/>
    <col min="5893" max="5893" width="13.140625" style="88" customWidth="1"/>
    <col min="5894" max="5894" width="12.7109375" style="88" customWidth="1"/>
    <col min="5895" max="5895" width="10.5703125" style="88" customWidth="1"/>
    <col min="5896" max="5896" width="12.85546875" style="88" customWidth="1"/>
    <col min="5897" max="5897" width="10.5703125" style="88" customWidth="1"/>
    <col min="5898" max="5898" width="11.85546875" style="88" customWidth="1"/>
    <col min="5899" max="5899" width="10.140625" style="88" bestFit="1" customWidth="1"/>
    <col min="5900" max="6143" width="9.140625" style="88"/>
    <col min="6144" max="6144" width="5.7109375" style="88" customWidth="1"/>
    <col min="6145" max="6145" width="9.5703125" style="88" customWidth="1"/>
    <col min="6146" max="6146" width="10.85546875" style="88" customWidth="1"/>
    <col min="6147" max="6147" width="11.28515625" style="88" customWidth="1"/>
    <col min="6148" max="6148" width="10.140625" style="88" customWidth="1"/>
    <col min="6149" max="6149" width="13.140625" style="88" customWidth="1"/>
    <col min="6150" max="6150" width="12.7109375" style="88" customWidth="1"/>
    <col min="6151" max="6151" width="10.5703125" style="88" customWidth="1"/>
    <col min="6152" max="6152" width="12.85546875" style="88" customWidth="1"/>
    <col min="6153" max="6153" width="10.5703125" style="88" customWidth="1"/>
    <col min="6154" max="6154" width="11.85546875" style="88" customWidth="1"/>
    <col min="6155" max="6155" width="10.140625" style="88" bestFit="1" customWidth="1"/>
    <col min="6156" max="6399" width="9.140625" style="88"/>
    <col min="6400" max="6400" width="5.7109375" style="88" customWidth="1"/>
    <col min="6401" max="6401" width="9.5703125" style="88" customWidth="1"/>
    <col min="6402" max="6402" width="10.85546875" style="88" customWidth="1"/>
    <col min="6403" max="6403" width="11.28515625" style="88" customWidth="1"/>
    <col min="6404" max="6404" width="10.140625" style="88" customWidth="1"/>
    <col min="6405" max="6405" width="13.140625" style="88" customWidth="1"/>
    <col min="6406" max="6406" width="12.7109375" style="88" customWidth="1"/>
    <col min="6407" max="6407" width="10.5703125" style="88" customWidth="1"/>
    <col min="6408" max="6408" width="12.85546875" style="88" customWidth="1"/>
    <col min="6409" max="6409" width="10.5703125" style="88" customWidth="1"/>
    <col min="6410" max="6410" width="11.85546875" style="88" customWidth="1"/>
    <col min="6411" max="6411" width="10.140625" style="88" bestFit="1" customWidth="1"/>
    <col min="6412" max="6655" width="9.140625" style="88"/>
    <col min="6656" max="6656" width="5.7109375" style="88" customWidth="1"/>
    <col min="6657" max="6657" width="9.5703125" style="88" customWidth="1"/>
    <col min="6658" max="6658" width="10.85546875" style="88" customWidth="1"/>
    <col min="6659" max="6659" width="11.28515625" style="88" customWidth="1"/>
    <col min="6660" max="6660" width="10.140625" style="88" customWidth="1"/>
    <col min="6661" max="6661" width="13.140625" style="88" customWidth="1"/>
    <col min="6662" max="6662" width="12.7109375" style="88" customWidth="1"/>
    <col min="6663" max="6663" width="10.5703125" style="88" customWidth="1"/>
    <col min="6664" max="6664" width="12.85546875" style="88" customWidth="1"/>
    <col min="6665" max="6665" width="10.5703125" style="88" customWidth="1"/>
    <col min="6666" max="6666" width="11.85546875" style="88" customWidth="1"/>
    <col min="6667" max="6667" width="10.140625" style="88" bestFit="1" customWidth="1"/>
    <col min="6668" max="6911" width="9.140625" style="88"/>
    <col min="6912" max="6912" width="5.7109375" style="88" customWidth="1"/>
    <col min="6913" max="6913" width="9.5703125" style="88" customWidth="1"/>
    <col min="6914" max="6914" width="10.85546875" style="88" customWidth="1"/>
    <col min="6915" max="6915" width="11.28515625" style="88" customWidth="1"/>
    <col min="6916" max="6916" width="10.140625" style="88" customWidth="1"/>
    <col min="6917" max="6917" width="13.140625" style="88" customWidth="1"/>
    <col min="6918" max="6918" width="12.7109375" style="88" customWidth="1"/>
    <col min="6919" max="6919" width="10.5703125" style="88" customWidth="1"/>
    <col min="6920" max="6920" width="12.85546875" style="88" customWidth="1"/>
    <col min="6921" max="6921" width="10.5703125" style="88" customWidth="1"/>
    <col min="6922" max="6922" width="11.85546875" style="88" customWidth="1"/>
    <col min="6923" max="6923" width="10.140625" style="88" bestFit="1" customWidth="1"/>
    <col min="6924" max="7167" width="9.140625" style="88"/>
    <col min="7168" max="7168" width="5.7109375" style="88" customWidth="1"/>
    <col min="7169" max="7169" width="9.5703125" style="88" customWidth="1"/>
    <col min="7170" max="7170" width="10.85546875" style="88" customWidth="1"/>
    <col min="7171" max="7171" width="11.28515625" style="88" customWidth="1"/>
    <col min="7172" max="7172" width="10.140625" style="88" customWidth="1"/>
    <col min="7173" max="7173" width="13.140625" style="88" customWidth="1"/>
    <col min="7174" max="7174" width="12.7109375" style="88" customWidth="1"/>
    <col min="7175" max="7175" width="10.5703125" style="88" customWidth="1"/>
    <col min="7176" max="7176" width="12.85546875" style="88" customWidth="1"/>
    <col min="7177" max="7177" width="10.5703125" style="88" customWidth="1"/>
    <col min="7178" max="7178" width="11.85546875" style="88" customWidth="1"/>
    <col min="7179" max="7179" width="10.140625" style="88" bestFit="1" customWidth="1"/>
    <col min="7180" max="7423" width="9.140625" style="88"/>
    <col min="7424" max="7424" width="5.7109375" style="88" customWidth="1"/>
    <col min="7425" max="7425" width="9.5703125" style="88" customWidth="1"/>
    <col min="7426" max="7426" width="10.85546875" style="88" customWidth="1"/>
    <col min="7427" max="7427" width="11.28515625" style="88" customWidth="1"/>
    <col min="7428" max="7428" width="10.140625" style="88" customWidth="1"/>
    <col min="7429" max="7429" width="13.140625" style="88" customWidth="1"/>
    <col min="7430" max="7430" width="12.7109375" style="88" customWidth="1"/>
    <col min="7431" max="7431" width="10.5703125" style="88" customWidth="1"/>
    <col min="7432" max="7432" width="12.85546875" style="88" customWidth="1"/>
    <col min="7433" max="7433" width="10.5703125" style="88" customWidth="1"/>
    <col min="7434" max="7434" width="11.85546875" style="88" customWidth="1"/>
    <col min="7435" max="7435" width="10.140625" style="88" bestFit="1" customWidth="1"/>
    <col min="7436" max="7679" width="9.140625" style="88"/>
    <col min="7680" max="7680" width="5.7109375" style="88" customWidth="1"/>
    <col min="7681" max="7681" width="9.5703125" style="88" customWidth="1"/>
    <col min="7682" max="7682" width="10.85546875" style="88" customWidth="1"/>
    <col min="7683" max="7683" width="11.28515625" style="88" customWidth="1"/>
    <col min="7684" max="7684" width="10.140625" style="88" customWidth="1"/>
    <col min="7685" max="7685" width="13.140625" style="88" customWidth="1"/>
    <col min="7686" max="7686" width="12.7109375" style="88" customWidth="1"/>
    <col min="7687" max="7687" width="10.5703125" style="88" customWidth="1"/>
    <col min="7688" max="7688" width="12.85546875" style="88" customWidth="1"/>
    <col min="7689" max="7689" width="10.5703125" style="88" customWidth="1"/>
    <col min="7690" max="7690" width="11.85546875" style="88" customWidth="1"/>
    <col min="7691" max="7691" width="10.140625" style="88" bestFit="1" customWidth="1"/>
    <col min="7692" max="7935" width="9.140625" style="88"/>
    <col min="7936" max="7936" width="5.7109375" style="88" customWidth="1"/>
    <col min="7937" max="7937" width="9.5703125" style="88" customWidth="1"/>
    <col min="7938" max="7938" width="10.85546875" style="88" customWidth="1"/>
    <col min="7939" max="7939" width="11.28515625" style="88" customWidth="1"/>
    <col min="7940" max="7940" width="10.140625" style="88" customWidth="1"/>
    <col min="7941" max="7941" width="13.140625" style="88" customWidth="1"/>
    <col min="7942" max="7942" width="12.7109375" style="88" customWidth="1"/>
    <col min="7943" max="7943" width="10.5703125" style="88" customWidth="1"/>
    <col min="7944" max="7944" width="12.85546875" style="88" customWidth="1"/>
    <col min="7945" max="7945" width="10.5703125" style="88" customWidth="1"/>
    <col min="7946" max="7946" width="11.85546875" style="88" customWidth="1"/>
    <col min="7947" max="7947" width="10.140625" style="88" bestFit="1" customWidth="1"/>
    <col min="7948" max="8191" width="9.140625" style="88"/>
    <col min="8192" max="8192" width="5.7109375" style="88" customWidth="1"/>
    <col min="8193" max="8193" width="9.5703125" style="88" customWidth="1"/>
    <col min="8194" max="8194" width="10.85546875" style="88" customWidth="1"/>
    <col min="8195" max="8195" width="11.28515625" style="88" customWidth="1"/>
    <col min="8196" max="8196" width="10.140625" style="88" customWidth="1"/>
    <col min="8197" max="8197" width="13.140625" style="88" customWidth="1"/>
    <col min="8198" max="8198" width="12.7109375" style="88" customWidth="1"/>
    <col min="8199" max="8199" width="10.5703125" style="88" customWidth="1"/>
    <col min="8200" max="8200" width="12.85546875" style="88" customWidth="1"/>
    <col min="8201" max="8201" width="10.5703125" style="88" customWidth="1"/>
    <col min="8202" max="8202" width="11.85546875" style="88" customWidth="1"/>
    <col min="8203" max="8203" width="10.140625" style="88" bestFit="1" customWidth="1"/>
    <col min="8204" max="8447" width="9.140625" style="88"/>
    <col min="8448" max="8448" width="5.7109375" style="88" customWidth="1"/>
    <col min="8449" max="8449" width="9.5703125" style="88" customWidth="1"/>
    <col min="8450" max="8450" width="10.85546875" style="88" customWidth="1"/>
    <col min="8451" max="8451" width="11.28515625" style="88" customWidth="1"/>
    <col min="8452" max="8452" width="10.140625" style="88" customWidth="1"/>
    <col min="8453" max="8453" width="13.140625" style="88" customWidth="1"/>
    <col min="8454" max="8454" width="12.7109375" style="88" customWidth="1"/>
    <col min="8455" max="8455" width="10.5703125" style="88" customWidth="1"/>
    <col min="8456" max="8456" width="12.85546875" style="88" customWidth="1"/>
    <col min="8457" max="8457" width="10.5703125" style="88" customWidth="1"/>
    <col min="8458" max="8458" width="11.85546875" style="88" customWidth="1"/>
    <col min="8459" max="8459" width="10.140625" style="88" bestFit="1" customWidth="1"/>
    <col min="8460" max="8703" width="9.140625" style="88"/>
    <col min="8704" max="8704" width="5.7109375" style="88" customWidth="1"/>
    <col min="8705" max="8705" width="9.5703125" style="88" customWidth="1"/>
    <col min="8706" max="8706" width="10.85546875" style="88" customWidth="1"/>
    <col min="8707" max="8707" width="11.28515625" style="88" customWidth="1"/>
    <col min="8708" max="8708" width="10.140625" style="88" customWidth="1"/>
    <col min="8709" max="8709" width="13.140625" style="88" customWidth="1"/>
    <col min="8710" max="8710" width="12.7109375" style="88" customWidth="1"/>
    <col min="8711" max="8711" width="10.5703125" style="88" customWidth="1"/>
    <col min="8712" max="8712" width="12.85546875" style="88" customWidth="1"/>
    <col min="8713" max="8713" width="10.5703125" style="88" customWidth="1"/>
    <col min="8714" max="8714" width="11.85546875" style="88" customWidth="1"/>
    <col min="8715" max="8715" width="10.140625" style="88" bestFit="1" customWidth="1"/>
    <col min="8716" max="8959" width="9.140625" style="88"/>
    <col min="8960" max="8960" width="5.7109375" style="88" customWidth="1"/>
    <col min="8961" max="8961" width="9.5703125" style="88" customWidth="1"/>
    <col min="8962" max="8962" width="10.85546875" style="88" customWidth="1"/>
    <col min="8963" max="8963" width="11.28515625" style="88" customWidth="1"/>
    <col min="8964" max="8964" width="10.140625" style="88" customWidth="1"/>
    <col min="8965" max="8965" width="13.140625" style="88" customWidth="1"/>
    <col min="8966" max="8966" width="12.7109375" style="88" customWidth="1"/>
    <col min="8967" max="8967" width="10.5703125" style="88" customWidth="1"/>
    <col min="8968" max="8968" width="12.85546875" style="88" customWidth="1"/>
    <col min="8969" max="8969" width="10.5703125" style="88" customWidth="1"/>
    <col min="8970" max="8970" width="11.85546875" style="88" customWidth="1"/>
    <col min="8971" max="8971" width="10.140625" style="88" bestFit="1" customWidth="1"/>
    <col min="8972" max="9215" width="9.140625" style="88"/>
    <col min="9216" max="9216" width="5.7109375" style="88" customWidth="1"/>
    <col min="9217" max="9217" width="9.5703125" style="88" customWidth="1"/>
    <col min="9218" max="9218" width="10.85546875" style="88" customWidth="1"/>
    <col min="9219" max="9219" width="11.28515625" style="88" customWidth="1"/>
    <col min="9220" max="9220" width="10.140625" style="88" customWidth="1"/>
    <col min="9221" max="9221" width="13.140625" style="88" customWidth="1"/>
    <col min="9222" max="9222" width="12.7109375" style="88" customWidth="1"/>
    <col min="9223" max="9223" width="10.5703125" style="88" customWidth="1"/>
    <col min="9224" max="9224" width="12.85546875" style="88" customWidth="1"/>
    <col min="9225" max="9225" width="10.5703125" style="88" customWidth="1"/>
    <col min="9226" max="9226" width="11.85546875" style="88" customWidth="1"/>
    <col min="9227" max="9227" width="10.140625" style="88" bestFit="1" customWidth="1"/>
    <col min="9228" max="9471" width="9.140625" style="88"/>
    <col min="9472" max="9472" width="5.7109375" style="88" customWidth="1"/>
    <col min="9473" max="9473" width="9.5703125" style="88" customWidth="1"/>
    <col min="9474" max="9474" width="10.85546875" style="88" customWidth="1"/>
    <col min="9475" max="9475" width="11.28515625" style="88" customWidth="1"/>
    <col min="9476" max="9476" width="10.140625" style="88" customWidth="1"/>
    <col min="9477" max="9477" width="13.140625" style="88" customWidth="1"/>
    <col min="9478" max="9478" width="12.7109375" style="88" customWidth="1"/>
    <col min="9479" max="9479" width="10.5703125" style="88" customWidth="1"/>
    <col min="9480" max="9480" width="12.85546875" style="88" customWidth="1"/>
    <col min="9481" max="9481" width="10.5703125" style="88" customWidth="1"/>
    <col min="9482" max="9482" width="11.85546875" style="88" customWidth="1"/>
    <col min="9483" max="9483" width="10.140625" style="88" bestFit="1" customWidth="1"/>
    <col min="9484" max="9727" width="9.140625" style="88"/>
    <col min="9728" max="9728" width="5.7109375" style="88" customWidth="1"/>
    <col min="9729" max="9729" width="9.5703125" style="88" customWidth="1"/>
    <col min="9730" max="9730" width="10.85546875" style="88" customWidth="1"/>
    <col min="9731" max="9731" width="11.28515625" style="88" customWidth="1"/>
    <col min="9732" max="9732" width="10.140625" style="88" customWidth="1"/>
    <col min="9733" max="9733" width="13.140625" style="88" customWidth="1"/>
    <col min="9734" max="9734" width="12.7109375" style="88" customWidth="1"/>
    <col min="9735" max="9735" width="10.5703125" style="88" customWidth="1"/>
    <col min="9736" max="9736" width="12.85546875" style="88" customWidth="1"/>
    <col min="9737" max="9737" width="10.5703125" style="88" customWidth="1"/>
    <col min="9738" max="9738" width="11.85546875" style="88" customWidth="1"/>
    <col min="9739" max="9739" width="10.140625" style="88" bestFit="1" customWidth="1"/>
    <col min="9740" max="9983" width="9.140625" style="88"/>
    <col min="9984" max="9984" width="5.7109375" style="88" customWidth="1"/>
    <col min="9985" max="9985" width="9.5703125" style="88" customWidth="1"/>
    <col min="9986" max="9986" width="10.85546875" style="88" customWidth="1"/>
    <col min="9987" max="9987" width="11.28515625" style="88" customWidth="1"/>
    <col min="9988" max="9988" width="10.140625" style="88" customWidth="1"/>
    <col min="9989" max="9989" width="13.140625" style="88" customWidth="1"/>
    <col min="9990" max="9990" width="12.7109375" style="88" customWidth="1"/>
    <col min="9991" max="9991" width="10.5703125" style="88" customWidth="1"/>
    <col min="9992" max="9992" width="12.85546875" style="88" customWidth="1"/>
    <col min="9993" max="9993" width="10.5703125" style="88" customWidth="1"/>
    <col min="9994" max="9994" width="11.85546875" style="88" customWidth="1"/>
    <col min="9995" max="9995" width="10.140625" style="88" bestFit="1" customWidth="1"/>
    <col min="9996" max="10239" width="9.140625" style="88"/>
    <col min="10240" max="10240" width="5.7109375" style="88" customWidth="1"/>
    <col min="10241" max="10241" width="9.5703125" style="88" customWidth="1"/>
    <col min="10242" max="10242" width="10.85546875" style="88" customWidth="1"/>
    <col min="10243" max="10243" width="11.28515625" style="88" customWidth="1"/>
    <col min="10244" max="10244" width="10.140625" style="88" customWidth="1"/>
    <col min="10245" max="10245" width="13.140625" style="88" customWidth="1"/>
    <col min="10246" max="10246" width="12.7109375" style="88" customWidth="1"/>
    <col min="10247" max="10247" width="10.5703125" style="88" customWidth="1"/>
    <col min="10248" max="10248" width="12.85546875" style="88" customWidth="1"/>
    <col min="10249" max="10249" width="10.5703125" style="88" customWidth="1"/>
    <col min="10250" max="10250" width="11.85546875" style="88" customWidth="1"/>
    <col min="10251" max="10251" width="10.140625" style="88" bestFit="1" customWidth="1"/>
    <col min="10252" max="10495" width="9.140625" style="88"/>
    <col min="10496" max="10496" width="5.7109375" style="88" customWidth="1"/>
    <col min="10497" max="10497" width="9.5703125" style="88" customWidth="1"/>
    <col min="10498" max="10498" width="10.85546875" style="88" customWidth="1"/>
    <col min="10499" max="10499" width="11.28515625" style="88" customWidth="1"/>
    <col min="10500" max="10500" width="10.140625" style="88" customWidth="1"/>
    <col min="10501" max="10501" width="13.140625" style="88" customWidth="1"/>
    <col min="10502" max="10502" width="12.7109375" style="88" customWidth="1"/>
    <col min="10503" max="10503" width="10.5703125" style="88" customWidth="1"/>
    <col min="10504" max="10504" width="12.85546875" style="88" customWidth="1"/>
    <col min="10505" max="10505" width="10.5703125" style="88" customWidth="1"/>
    <col min="10506" max="10506" width="11.85546875" style="88" customWidth="1"/>
    <col min="10507" max="10507" width="10.140625" style="88" bestFit="1" customWidth="1"/>
    <col min="10508" max="10751" width="9.140625" style="88"/>
    <col min="10752" max="10752" width="5.7109375" style="88" customWidth="1"/>
    <col min="10753" max="10753" width="9.5703125" style="88" customWidth="1"/>
    <col min="10754" max="10754" width="10.85546875" style="88" customWidth="1"/>
    <col min="10755" max="10755" width="11.28515625" style="88" customWidth="1"/>
    <col min="10756" max="10756" width="10.140625" style="88" customWidth="1"/>
    <col min="10757" max="10757" width="13.140625" style="88" customWidth="1"/>
    <col min="10758" max="10758" width="12.7109375" style="88" customWidth="1"/>
    <col min="10759" max="10759" width="10.5703125" style="88" customWidth="1"/>
    <col min="10760" max="10760" width="12.85546875" style="88" customWidth="1"/>
    <col min="10761" max="10761" width="10.5703125" style="88" customWidth="1"/>
    <col min="10762" max="10762" width="11.85546875" style="88" customWidth="1"/>
    <col min="10763" max="10763" width="10.140625" style="88" bestFit="1" customWidth="1"/>
    <col min="10764" max="11007" width="9.140625" style="88"/>
    <col min="11008" max="11008" width="5.7109375" style="88" customWidth="1"/>
    <col min="11009" max="11009" width="9.5703125" style="88" customWidth="1"/>
    <col min="11010" max="11010" width="10.85546875" style="88" customWidth="1"/>
    <col min="11011" max="11011" width="11.28515625" style="88" customWidth="1"/>
    <col min="11012" max="11012" width="10.140625" style="88" customWidth="1"/>
    <col min="11013" max="11013" width="13.140625" style="88" customWidth="1"/>
    <col min="11014" max="11014" width="12.7109375" style="88" customWidth="1"/>
    <col min="11015" max="11015" width="10.5703125" style="88" customWidth="1"/>
    <col min="11016" max="11016" width="12.85546875" style="88" customWidth="1"/>
    <col min="11017" max="11017" width="10.5703125" style="88" customWidth="1"/>
    <col min="11018" max="11018" width="11.85546875" style="88" customWidth="1"/>
    <col min="11019" max="11019" width="10.140625" style="88" bestFit="1" customWidth="1"/>
    <col min="11020" max="11263" width="9.140625" style="88"/>
    <col min="11264" max="11264" width="5.7109375" style="88" customWidth="1"/>
    <col min="11265" max="11265" width="9.5703125" style="88" customWidth="1"/>
    <col min="11266" max="11266" width="10.85546875" style="88" customWidth="1"/>
    <col min="11267" max="11267" width="11.28515625" style="88" customWidth="1"/>
    <col min="11268" max="11268" width="10.140625" style="88" customWidth="1"/>
    <col min="11269" max="11269" width="13.140625" style="88" customWidth="1"/>
    <col min="11270" max="11270" width="12.7109375" style="88" customWidth="1"/>
    <col min="11271" max="11271" width="10.5703125" style="88" customWidth="1"/>
    <col min="11272" max="11272" width="12.85546875" style="88" customWidth="1"/>
    <col min="11273" max="11273" width="10.5703125" style="88" customWidth="1"/>
    <col min="11274" max="11274" width="11.85546875" style="88" customWidth="1"/>
    <col min="11275" max="11275" width="10.140625" style="88" bestFit="1" customWidth="1"/>
    <col min="11276" max="11519" width="9.140625" style="88"/>
    <col min="11520" max="11520" width="5.7109375" style="88" customWidth="1"/>
    <col min="11521" max="11521" width="9.5703125" style="88" customWidth="1"/>
    <col min="11522" max="11522" width="10.85546875" style="88" customWidth="1"/>
    <col min="11523" max="11523" width="11.28515625" style="88" customWidth="1"/>
    <col min="11524" max="11524" width="10.140625" style="88" customWidth="1"/>
    <col min="11525" max="11525" width="13.140625" style="88" customWidth="1"/>
    <col min="11526" max="11526" width="12.7109375" style="88" customWidth="1"/>
    <col min="11527" max="11527" width="10.5703125" style="88" customWidth="1"/>
    <col min="11528" max="11528" width="12.85546875" style="88" customWidth="1"/>
    <col min="11529" max="11529" width="10.5703125" style="88" customWidth="1"/>
    <col min="11530" max="11530" width="11.85546875" style="88" customWidth="1"/>
    <col min="11531" max="11531" width="10.140625" style="88" bestFit="1" customWidth="1"/>
    <col min="11532" max="11775" width="9.140625" style="88"/>
    <col min="11776" max="11776" width="5.7109375" style="88" customWidth="1"/>
    <col min="11777" max="11777" width="9.5703125" style="88" customWidth="1"/>
    <col min="11778" max="11778" width="10.85546875" style="88" customWidth="1"/>
    <col min="11779" max="11779" width="11.28515625" style="88" customWidth="1"/>
    <col min="11780" max="11780" width="10.140625" style="88" customWidth="1"/>
    <col min="11781" max="11781" width="13.140625" style="88" customWidth="1"/>
    <col min="11782" max="11782" width="12.7109375" style="88" customWidth="1"/>
    <col min="11783" max="11783" width="10.5703125" style="88" customWidth="1"/>
    <col min="11784" max="11784" width="12.85546875" style="88" customWidth="1"/>
    <col min="11785" max="11785" width="10.5703125" style="88" customWidth="1"/>
    <col min="11786" max="11786" width="11.85546875" style="88" customWidth="1"/>
    <col min="11787" max="11787" width="10.140625" style="88" bestFit="1" customWidth="1"/>
    <col min="11788" max="12031" width="9.140625" style="88"/>
    <col min="12032" max="12032" width="5.7109375" style="88" customWidth="1"/>
    <col min="12033" max="12033" width="9.5703125" style="88" customWidth="1"/>
    <col min="12034" max="12034" width="10.85546875" style="88" customWidth="1"/>
    <col min="12035" max="12035" width="11.28515625" style="88" customWidth="1"/>
    <col min="12036" max="12036" width="10.140625" style="88" customWidth="1"/>
    <col min="12037" max="12037" width="13.140625" style="88" customWidth="1"/>
    <col min="12038" max="12038" width="12.7109375" style="88" customWidth="1"/>
    <col min="12039" max="12039" width="10.5703125" style="88" customWidth="1"/>
    <col min="12040" max="12040" width="12.85546875" style="88" customWidth="1"/>
    <col min="12041" max="12041" width="10.5703125" style="88" customWidth="1"/>
    <col min="12042" max="12042" width="11.85546875" style="88" customWidth="1"/>
    <col min="12043" max="12043" width="10.140625" style="88" bestFit="1" customWidth="1"/>
    <col min="12044" max="12287" width="9.140625" style="88"/>
    <col min="12288" max="12288" width="5.7109375" style="88" customWidth="1"/>
    <col min="12289" max="12289" width="9.5703125" style="88" customWidth="1"/>
    <col min="12290" max="12290" width="10.85546875" style="88" customWidth="1"/>
    <col min="12291" max="12291" width="11.28515625" style="88" customWidth="1"/>
    <col min="12292" max="12292" width="10.140625" style="88" customWidth="1"/>
    <col min="12293" max="12293" width="13.140625" style="88" customWidth="1"/>
    <col min="12294" max="12294" width="12.7109375" style="88" customWidth="1"/>
    <col min="12295" max="12295" width="10.5703125" style="88" customWidth="1"/>
    <col min="12296" max="12296" width="12.85546875" style="88" customWidth="1"/>
    <col min="12297" max="12297" width="10.5703125" style="88" customWidth="1"/>
    <col min="12298" max="12298" width="11.85546875" style="88" customWidth="1"/>
    <col min="12299" max="12299" width="10.140625" style="88" bestFit="1" customWidth="1"/>
    <col min="12300" max="12543" width="9.140625" style="88"/>
    <col min="12544" max="12544" width="5.7109375" style="88" customWidth="1"/>
    <col min="12545" max="12545" width="9.5703125" style="88" customWidth="1"/>
    <col min="12546" max="12546" width="10.85546875" style="88" customWidth="1"/>
    <col min="12547" max="12547" width="11.28515625" style="88" customWidth="1"/>
    <col min="12548" max="12548" width="10.140625" style="88" customWidth="1"/>
    <col min="12549" max="12549" width="13.140625" style="88" customWidth="1"/>
    <col min="12550" max="12550" width="12.7109375" style="88" customWidth="1"/>
    <col min="12551" max="12551" width="10.5703125" style="88" customWidth="1"/>
    <col min="12552" max="12552" width="12.85546875" style="88" customWidth="1"/>
    <col min="12553" max="12553" width="10.5703125" style="88" customWidth="1"/>
    <col min="12554" max="12554" width="11.85546875" style="88" customWidth="1"/>
    <col min="12555" max="12555" width="10.140625" style="88" bestFit="1" customWidth="1"/>
    <col min="12556" max="12799" width="9.140625" style="88"/>
    <col min="12800" max="12800" width="5.7109375" style="88" customWidth="1"/>
    <col min="12801" max="12801" width="9.5703125" style="88" customWidth="1"/>
    <col min="12802" max="12802" width="10.85546875" style="88" customWidth="1"/>
    <col min="12803" max="12803" width="11.28515625" style="88" customWidth="1"/>
    <col min="12804" max="12804" width="10.140625" style="88" customWidth="1"/>
    <col min="12805" max="12805" width="13.140625" style="88" customWidth="1"/>
    <col min="12806" max="12806" width="12.7109375" style="88" customWidth="1"/>
    <col min="12807" max="12807" width="10.5703125" style="88" customWidth="1"/>
    <col min="12808" max="12808" width="12.85546875" style="88" customWidth="1"/>
    <col min="12809" max="12809" width="10.5703125" style="88" customWidth="1"/>
    <col min="12810" max="12810" width="11.85546875" style="88" customWidth="1"/>
    <col min="12811" max="12811" width="10.140625" style="88" bestFit="1" customWidth="1"/>
    <col min="12812" max="13055" width="9.140625" style="88"/>
    <col min="13056" max="13056" width="5.7109375" style="88" customWidth="1"/>
    <col min="13057" max="13057" width="9.5703125" style="88" customWidth="1"/>
    <col min="13058" max="13058" width="10.85546875" style="88" customWidth="1"/>
    <col min="13059" max="13059" width="11.28515625" style="88" customWidth="1"/>
    <col min="13060" max="13060" width="10.140625" style="88" customWidth="1"/>
    <col min="13061" max="13061" width="13.140625" style="88" customWidth="1"/>
    <col min="13062" max="13062" width="12.7109375" style="88" customWidth="1"/>
    <col min="13063" max="13063" width="10.5703125" style="88" customWidth="1"/>
    <col min="13064" max="13064" width="12.85546875" style="88" customWidth="1"/>
    <col min="13065" max="13065" width="10.5703125" style="88" customWidth="1"/>
    <col min="13066" max="13066" width="11.85546875" style="88" customWidth="1"/>
    <col min="13067" max="13067" width="10.140625" style="88" bestFit="1" customWidth="1"/>
    <col min="13068" max="13311" width="9.140625" style="88"/>
    <col min="13312" max="13312" width="5.7109375" style="88" customWidth="1"/>
    <col min="13313" max="13313" width="9.5703125" style="88" customWidth="1"/>
    <col min="13314" max="13314" width="10.85546875" style="88" customWidth="1"/>
    <col min="13315" max="13315" width="11.28515625" style="88" customWidth="1"/>
    <col min="13316" max="13316" width="10.140625" style="88" customWidth="1"/>
    <col min="13317" max="13317" width="13.140625" style="88" customWidth="1"/>
    <col min="13318" max="13318" width="12.7109375" style="88" customWidth="1"/>
    <col min="13319" max="13319" width="10.5703125" style="88" customWidth="1"/>
    <col min="13320" max="13320" width="12.85546875" style="88" customWidth="1"/>
    <col min="13321" max="13321" width="10.5703125" style="88" customWidth="1"/>
    <col min="13322" max="13322" width="11.85546875" style="88" customWidth="1"/>
    <col min="13323" max="13323" width="10.140625" style="88" bestFit="1" customWidth="1"/>
    <col min="13324" max="13567" width="9.140625" style="88"/>
    <col min="13568" max="13568" width="5.7109375" style="88" customWidth="1"/>
    <col min="13569" max="13569" width="9.5703125" style="88" customWidth="1"/>
    <col min="13570" max="13570" width="10.85546875" style="88" customWidth="1"/>
    <col min="13571" max="13571" width="11.28515625" style="88" customWidth="1"/>
    <col min="13572" max="13572" width="10.140625" style="88" customWidth="1"/>
    <col min="13573" max="13573" width="13.140625" style="88" customWidth="1"/>
    <col min="13574" max="13574" width="12.7109375" style="88" customWidth="1"/>
    <col min="13575" max="13575" width="10.5703125" style="88" customWidth="1"/>
    <col min="13576" max="13576" width="12.85546875" style="88" customWidth="1"/>
    <col min="13577" max="13577" width="10.5703125" style="88" customWidth="1"/>
    <col min="13578" max="13578" width="11.85546875" style="88" customWidth="1"/>
    <col min="13579" max="13579" width="10.140625" style="88" bestFit="1" customWidth="1"/>
    <col min="13580" max="13823" width="9.140625" style="88"/>
    <col min="13824" max="13824" width="5.7109375" style="88" customWidth="1"/>
    <col min="13825" max="13825" width="9.5703125" style="88" customWidth="1"/>
    <col min="13826" max="13826" width="10.85546875" style="88" customWidth="1"/>
    <col min="13827" max="13827" width="11.28515625" style="88" customWidth="1"/>
    <col min="13828" max="13828" width="10.140625" style="88" customWidth="1"/>
    <col min="13829" max="13829" width="13.140625" style="88" customWidth="1"/>
    <col min="13830" max="13830" width="12.7109375" style="88" customWidth="1"/>
    <col min="13831" max="13831" width="10.5703125" style="88" customWidth="1"/>
    <col min="13832" max="13832" width="12.85546875" style="88" customWidth="1"/>
    <col min="13833" max="13833" width="10.5703125" style="88" customWidth="1"/>
    <col min="13834" max="13834" width="11.85546875" style="88" customWidth="1"/>
    <col min="13835" max="13835" width="10.140625" style="88" bestFit="1" customWidth="1"/>
    <col min="13836" max="14079" width="9.140625" style="88"/>
    <col min="14080" max="14080" width="5.7109375" style="88" customWidth="1"/>
    <col min="14081" max="14081" width="9.5703125" style="88" customWidth="1"/>
    <col min="14082" max="14082" width="10.85546875" style="88" customWidth="1"/>
    <col min="14083" max="14083" width="11.28515625" style="88" customWidth="1"/>
    <col min="14084" max="14084" width="10.140625" style="88" customWidth="1"/>
    <col min="14085" max="14085" width="13.140625" style="88" customWidth="1"/>
    <col min="14086" max="14086" width="12.7109375" style="88" customWidth="1"/>
    <col min="14087" max="14087" width="10.5703125" style="88" customWidth="1"/>
    <col min="14088" max="14088" width="12.85546875" style="88" customWidth="1"/>
    <col min="14089" max="14089" width="10.5703125" style="88" customWidth="1"/>
    <col min="14090" max="14090" width="11.85546875" style="88" customWidth="1"/>
    <col min="14091" max="14091" width="10.140625" style="88" bestFit="1" customWidth="1"/>
    <col min="14092" max="14335" width="9.140625" style="88"/>
    <col min="14336" max="14336" width="5.7109375" style="88" customWidth="1"/>
    <col min="14337" max="14337" width="9.5703125" style="88" customWidth="1"/>
    <col min="14338" max="14338" width="10.85546875" style="88" customWidth="1"/>
    <col min="14339" max="14339" width="11.28515625" style="88" customWidth="1"/>
    <col min="14340" max="14340" width="10.140625" style="88" customWidth="1"/>
    <col min="14341" max="14341" width="13.140625" style="88" customWidth="1"/>
    <col min="14342" max="14342" width="12.7109375" style="88" customWidth="1"/>
    <col min="14343" max="14343" width="10.5703125" style="88" customWidth="1"/>
    <col min="14344" max="14344" width="12.85546875" style="88" customWidth="1"/>
    <col min="14345" max="14345" width="10.5703125" style="88" customWidth="1"/>
    <col min="14346" max="14346" width="11.85546875" style="88" customWidth="1"/>
    <col min="14347" max="14347" width="10.140625" style="88" bestFit="1" customWidth="1"/>
    <col min="14348" max="14591" width="9.140625" style="88"/>
    <col min="14592" max="14592" width="5.7109375" style="88" customWidth="1"/>
    <col min="14593" max="14593" width="9.5703125" style="88" customWidth="1"/>
    <col min="14594" max="14594" width="10.85546875" style="88" customWidth="1"/>
    <col min="14595" max="14595" width="11.28515625" style="88" customWidth="1"/>
    <col min="14596" max="14596" width="10.140625" style="88" customWidth="1"/>
    <col min="14597" max="14597" width="13.140625" style="88" customWidth="1"/>
    <col min="14598" max="14598" width="12.7109375" style="88" customWidth="1"/>
    <col min="14599" max="14599" width="10.5703125" style="88" customWidth="1"/>
    <col min="14600" max="14600" width="12.85546875" style="88" customWidth="1"/>
    <col min="14601" max="14601" width="10.5703125" style="88" customWidth="1"/>
    <col min="14602" max="14602" width="11.85546875" style="88" customWidth="1"/>
    <col min="14603" max="14603" width="10.140625" style="88" bestFit="1" customWidth="1"/>
    <col min="14604" max="14847" width="9.140625" style="88"/>
    <col min="14848" max="14848" width="5.7109375" style="88" customWidth="1"/>
    <col min="14849" max="14849" width="9.5703125" style="88" customWidth="1"/>
    <col min="14850" max="14850" width="10.85546875" style="88" customWidth="1"/>
    <col min="14851" max="14851" width="11.28515625" style="88" customWidth="1"/>
    <col min="14852" max="14852" width="10.140625" style="88" customWidth="1"/>
    <col min="14853" max="14853" width="13.140625" style="88" customWidth="1"/>
    <col min="14854" max="14854" width="12.7109375" style="88" customWidth="1"/>
    <col min="14855" max="14855" width="10.5703125" style="88" customWidth="1"/>
    <col min="14856" max="14856" width="12.85546875" style="88" customWidth="1"/>
    <col min="14857" max="14857" width="10.5703125" style="88" customWidth="1"/>
    <col min="14858" max="14858" width="11.85546875" style="88" customWidth="1"/>
    <col min="14859" max="14859" width="10.140625" style="88" bestFit="1" customWidth="1"/>
    <col min="14860" max="15103" width="9.140625" style="88"/>
    <col min="15104" max="15104" width="5.7109375" style="88" customWidth="1"/>
    <col min="15105" max="15105" width="9.5703125" style="88" customWidth="1"/>
    <col min="15106" max="15106" width="10.85546875" style="88" customWidth="1"/>
    <col min="15107" max="15107" width="11.28515625" style="88" customWidth="1"/>
    <col min="15108" max="15108" width="10.140625" style="88" customWidth="1"/>
    <col min="15109" max="15109" width="13.140625" style="88" customWidth="1"/>
    <col min="15110" max="15110" width="12.7109375" style="88" customWidth="1"/>
    <col min="15111" max="15111" width="10.5703125" style="88" customWidth="1"/>
    <col min="15112" max="15112" width="12.85546875" style="88" customWidth="1"/>
    <col min="15113" max="15113" width="10.5703125" style="88" customWidth="1"/>
    <col min="15114" max="15114" width="11.85546875" style="88" customWidth="1"/>
    <col min="15115" max="15115" width="10.140625" style="88" bestFit="1" customWidth="1"/>
    <col min="15116" max="15359" width="9.140625" style="88"/>
    <col min="15360" max="15360" width="5.7109375" style="88" customWidth="1"/>
    <col min="15361" max="15361" width="9.5703125" style="88" customWidth="1"/>
    <col min="15362" max="15362" width="10.85546875" style="88" customWidth="1"/>
    <col min="15363" max="15363" width="11.28515625" style="88" customWidth="1"/>
    <col min="15364" max="15364" width="10.140625" style="88" customWidth="1"/>
    <col min="15365" max="15365" width="13.140625" style="88" customWidth="1"/>
    <col min="15366" max="15366" width="12.7109375" style="88" customWidth="1"/>
    <col min="15367" max="15367" width="10.5703125" style="88" customWidth="1"/>
    <col min="15368" max="15368" width="12.85546875" style="88" customWidth="1"/>
    <col min="15369" max="15369" width="10.5703125" style="88" customWidth="1"/>
    <col min="15370" max="15370" width="11.85546875" style="88" customWidth="1"/>
    <col min="15371" max="15371" width="10.140625" style="88" bestFit="1" customWidth="1"/>
    <col min="15372" max="15615" width="9.140625" style="88"/>
    <col min="15616" max="15616" width="5.7109375" style="88" customWidth="1"/>
    <col min="15617" max="15617" width="9.5703125" style="88" customWidth="1"/>
    <col min="15618" max="15618" width="10.85546875" style="88" customWidth="1"/>
    <col min="15619" max="15619" width="11.28515625" style="88" customWidth="1"/>
    <col min="15620" max="15620" width="10.140625" style="88" customWidth="1"/>
    <col min="15621" max="15621" width="13.140625" style="88" customWidth="1"/>
    <col min="15622" max="15622" width="12.7109375" style="88" customWidth="1"/>
    <col min="15623" max="15623" width="10.5703125" style="88" customWidth="1"/>
    <col min="15624" max="15624" width="12.85546875" style="88" customWidth="1"/>
    <col min="15625" max="15625" width="10.5703125" style="88" customWidth="1"/>
    <col min="15626" max="15626" width="11.85546875" style="88" customWidth="1"/>
    <col min="15627" max="15627" width="10.140625" style="88" bestFit="1" customWidth="1"/>
    <col min="15628" max="15871" width="9.140625" style="88"/>
    <col min="15872" max="15872" width="5.7109375" style="88" customWidth="1"/>
    <col min="15873" max="15873" width="9.5703125" style="88" customWidth="1"/>
    <col min="15874" max="15874" width="10.85546875" style="88" customWidth="1"/>
    <col min="15875" max="15875" width="11.28515625" style="88" customWidth="1"/>
    <col min="15876" max="15876" width="10.140625" style="88" customWidth="1"/>
    <col min="15877" max="15877" width="13.140625" style="88" customWidth="1"/>
    <col min="15878" max="15878" width="12.7109375" style="88" customWidth="1"/>
    <col min="15879" max="15879" width="10.5703125" style="88" customWidth="1"/>
    <col min="15880" max="15880" width="12.85546875" style="88" customWidth="1"/>
    <col min="15881" max="15881" width="10.5703125" style="88" customWidth="1"/>
    <col min="15882" max="15882" width="11.85546875" style="88" customWidth="1"/>
    <col min="15883" max="15883" width="10.140625" style="88" bestFit="1" customWidth="1"/>
    <col min="15884" max="16127" width="9.140625" style="88"/>
    <col min="16128" max="16128" width="5.7109375" style="88" customWidth="1"/>
    <col min="16129" max="16129" width="9.5703125" style="88" customWidth="1"/>
    <col min="16130" max="16130" width="10.85546875" style="88" customWidth="1"/>
    <col min="16131" max="16131" width="11.28515625" style="88" customWidth="1"/>
    <col min="16132" max="16132" width="10.140625" style="88" customWidth="1"/>
    <col min="16133" max="16133" width="13.140625" style="88" customWidth="1"/>
    <col min="16134" max="16134" width="12.7109375" style="88" customWidth="1"/>
    <col min="16135" max="16135" width="10.5703125" style="88" customWidth="1"/>
    <col min="16136" max="16136" width="12.85546875" style="88" customWidth="1"/>
    <col min="16137" max="16137" width="10.5703125" style="88" customWidth="1"/>
    <col min="16138" max="16138" width="11.85546875" style="88" customWidth="1"/>
    <col min="16139" max="16139" width="10.140625" style="88" bestFit="1" customWidth="1"/>
    <col min="16140" max="16384" width="9.140625" style="88"/>
  </cols>
  <sheetData>
    <row r="1" spans="1:9" ht="21.75" customHeight="1" thickBot="1" x14ac:dyDescent="0.3">
      <c r="A1" s="209" t="s">
        <v>120</v>
      </c>
      <c r="B1" s="210"/>
      <c r="C1" s="210"/>
      <c r="D1" s="210"/>
      <c r="E1" s="210"/>
      <c r="F1" s="211"/>
      <c r="G1" s="212"/>
      <c r="H1" s="212"/>
      <c r="I1" s="213"/>
    </row>
    <row r="2" spans="1:9" x14ac:dyDescent="0.25">
      <c r="A2" s="85"/>
      <c r="B2" s="86"/>
      <c r="C2" s="86"/>
      <c r="D2" s="86"/>
      <c r="E2" s="86"/>
      <c r="F2" s="86"/>
      <c r="G2" s="86"/>
      <c r="H2" s="86"/>
      <c r="I2" s="87"/>
    </row>
    <row r="3" spans="1:9" x14ac:dyDescent="0.25">
      <c r="A3" s="85"/>
      <c r="B3" s="86"/>
      <c r="C3" s="86"/>
      <c r="D3" s="86"/>
      <c r="E3" s="86"/>
      <c r="F3" s="86"/>
      <c r="G3" s="86"/>
      <c r="H3" s="86"/>
      <c r="I3" s="87"/>
    </row>
    <row r="4" spans="1:9" ht="15" customHeight="1" x14ac:dyDescent="0.25">
      <c r="A4" s="85"/>
      <c r="B4" s="214" t="s">
        <v>126</v>
      </c>
      <c r="C4" s="215"/>
      <c r="D4" s="215"/>
      <c r="E4" s="216"/>
      <c r="F4" s="141"/>
      <c r="G4" s="217"/>
      <c r="H4" s="86"/>
      <c r="I4" s="87"/>
    </row>
    <row r="5" spans="1:9" ht="15" customHeight="1" x14ac:dyDescent="0.25">
      <c r="A5" s="85"/>
      <c r="B5" s="214" t="s">
        <v>125</v>
      </c>
      <c r="C5" s="215"/>
      <c r="D5" s="215"/>
      <c r="E5" s="216"/>
      <c r="F5" s="218">
        <f>IF('Vstupní data'!C11="A",'Výpočtový list'!D3,IF('Vstupní data'!C11="B+",'Výpočtový list'!D4,IF('Vstupní data'!C11="B",'Výpočtový list'!D5,IF('Vstupní data'!C11="B-",'Výpočtový list'!D6,IF('Vstupní data'!C11="C+",'Výpočtový list'!D7,IF('Vstupní data'!C11="C",'Výpočtový list'!D8,IF('Vstupní data'!C11="C-",'Výpočtový list'!D9,0)))))))</f>
        <v>0</v>
      </c>
      <c r="G5" s="217"/>
      <c r="H5" s="86"/>
      <c r="I5" s="87"/>
    </row>
    <row r="6" spans="1:9" ht="15" customHeight="1" x14ac:dyDescent="0.25">
      <c r="A6" s="85"/>
      <c r="B6" s="214" t="s">
        <v>127</v>
      </c>
      <c r="C6" s="215"/>
      <c r="D6" s="215"/>
      <c r="E6" s="216"/>
      <c r="F6" s="141">
        <f>F4+F5/100</f>
        <v>0</v>
      </c>
      <c r="G6" s="217"/>
      <c r="H6" s="86"/>
      <c r="I6" s="87"/>
    </row>
    <row r="7" spans="1:9" ht="15" customHeight="1" x14ac:dyDescent="0.25">
      <c r="A7" s="85"/>
      <c r="B7" s="214" t="s">
        <v>128</v>
      </c>
      <c r="C7" s="215"/>
      <c r="D7" s="215"/>
      <c r="E7" s="216"/>
      <c r="F7" s="141">
        <f>IF(F4-0.005&lt;1,0.01,F4-0.005)</f>
        <v>0.01</v>
      </c>
      <c r="G7" s="217"/>
      <c r="H7" s="86"/>
      <c r="I7" s="87"/>
    </row>
    <row r="8" spans="1:9" ht="15.75" customHeight="1" x14ac:dyDescent="0.25">
      <c r="A8" s="85"/>
      <c r="B8" s="219" t="s">
        <v>129</v>
      </c>
      <c r="C8" s="219"/>
      <c r="D8" s="219"/>
      <c r="E8" s="219"/>
      <c r="F8" s="141">
        <f>HGE!G12</f>
        <v>0.01</v>
      </c>
      <c r="G8" s="220"/>
      <c r="H8" s="86"/>
      <c r="I8" s="87"/>
    </row>
    <row r="9" spans="1:9" ht="15.75" customHeight="1" x14ac:dyDescent="0.25">
      <c r="A9" s="85"/>
      <c r="B9" s="214" t="s">
        <v>51</v>
      </c>
      <c r="C9" s="215"/>
      <c r="D9" s="215"/>
      <c r="E9" s="216"/>
      <c r="F9" s="55">
        <f>'Vstupní data'!C15</f>
        <v>0</v>
      </c>
      <c r="G9" s="220"/>
      <c r="H9" s="86"/>
      <c r="I9" s="87"/>
    </row>
    <row r="10" spans="1:9" ht="15.75" x14ac:dyDescent="0.25">
      <c r="A10" s="85"/>
      <c r="B10" s="221" t="s">
        <v>71</v>
      </c>
      <c r="C10" s="222"/>
      <c r="D10" s="222"/>
      <c r="E10" s="223"/>
      <c r="F10" s="55">
        <f>'Vstupní data'!AG30</f>
        <v>0</v>
      </c>
      <c r="G10" s="220"/>
      <c r="H10" s="86"/>
      <c r="I10" s="87"/>
    </row>
    <row r="11" spans="1:9" ht="16.5" thickBot="1" x14ac:dyDescent="0.3">
      <c r="A11" s="85"/>
      <c r="B11" s="220"/>
      <c r="C11" s="220"/>
      <c r="D11" s="220"/>
      <c r="E11" s="220"/>
      <c r="F11" s="220"/>
      <c r="G11" s="220"/>
      <c r="H11" s="86"/>
      <c r="I11" s="87"/>
    </row>
    <row r="12" spans="1:9" ht="16.5" thickBot="1" x14ac:dyDescent="0.3">
      <c r="A12" s="85"/>
      <c r="B12" s="224"/>
      <c r="C12" s="225" t="s">
        <v>72</v>
      </c>
      <c r="D12" s="226"/>
      <c r="E12" s="227"/>
      <c r="F12" s="228" t="s">
        <v>73</v>
      </c>
      <c r="G12" s="226"/>
      <c r="H12" s="226"/>
      <c r="I12" s="229"/>
    </row>
    <row r="13" spans="1:9" ht="25.5" customHeight="1" thickBot="1" x14ac:dyDescent="0.3">
      <c r="A13" s="230" t="s">
        <v>74</v>
      </c>
      <c r="B13" s="231"/>
      <c r="C13" s="232" t="s">
        <v>75</v>
      </c>
      <c r="D13" s="232" t="s">
        <v>76</v>
      </c>
      <c r="E13" s="233" t="s">
        <v>77</v>
      </c>
      <c r="F13" s="234" t="s">
        <v>75</v>
      </c>
      <c r="G13" s="234" t="s">
        <v>76</v>
      </c>
      <c r="H13" s="234" t="s">
        <v>77</v>
      </c>
      <c r="I13" s="235" t="s">
        <v>78</v>
      </c>
    </row>
    <row r="14" spans="1:9" ht="22.5" x14ac:dyDescent="0.25">
      <c r="A14" s="236">
        <v>1</v>
      </c>
      <c r="B14" s="237" t="s">
        <v>135</v>
      </c>
      <c r="C14" s="56">
        <f>'Vstupní data'!D18</f>
        <v>0</v>
      </c>
      <c r="D14" s="56">
        <f>'Vstupní data'!D26</f>
        <v>0</v>
      </c>
      <c r="E14" s="123"/>
      <c r="F14" s="238">
        <f t="shared" ref="F14:F33" si="0">C14/(1+$F$8)^$A14</f>
        <v>0</v>
      </c>
      <c r="G14" s="56">
        <f t="shared" ref="G14:G33" si="1">D14/(1+$F$8)^$A14</f>
        <v>0</v>
      </c>
      <c r="H14" s="56"/>
      <c r="I14" s="239">
        <f t="shared" ref="I14:I20" si="2">G14+H14-F14</f>
        <v>0</v>
      </c>
    </row>
    <row r="15" spans="1:9" ht="16.5" customHeight="1" x14ac:dyDescent="0.25">
      <c r="A15" s="240">
        <v>2</v>
      </c>
      <c r="B15" s="241" t="s">
        <v>79</v>
      </c>
      <c r="C15" s="57">
        <f>'Vstupní data'!E18</f>
        <v>0</v>
      </c>
      <c r="D15" s="57">
        <f>'Vstupní data'!E26</f>
        <v>0</v>
      </c>
      <c r="E15" s="124"/>
      <c r="F15" s="242">
        <f t="shared" si="0"/>
        <v>0</v>
      </c>
      <c r="G15" s="243">
        <f>D15/(1+$F$8)^$A15</f>
        <v>0</v>
      </c>
      <c r="H15" s="243"/>
      <c r="I15" s="244">
        <f t="shared" si="2"/>
        <v>0</v>
      </c>
    </row>
    <row r="16" spans="1:9" x14ac:dyDescent="0.25">
      <c r="A16" s="240">
        <v>3</v>
      </c>
      <c r="B16" s="241" t="s">
        <v>79</v>
      </c>
      <c r="C16" s="57">
        <f>'Vstupní data'!F18</f>
        <v>0</v>
      </c>
      <c r="D16" s="57">
        <f>'Vstupní data'!F26</f>
        <v>0</v>
      </c>
      <c r="E16" s="124"/>
      <c r="F16" s="242">
        <f t="shared" si="0"/>
        <v>0</v>
      </c>
      <c r="G16" s="243">
        <f t="shared" si="1"/>
        <v>0</v>
      </c>
      <c r="H16" s="243"/>
      <c r="I16" s="244">
        <f t="shared" si="2"/>
        <v>0</v>
      </c>
    </row>
    <row r="17" spans="1:14" x14ac:dyDescent="0.25">
      <c r="A17" s="240">
        <v>4</v>
      </c>
      <c r="B17" s="241" t="s">
        <v>79</v>
      </c>
      <c r="C17" s="57">
        <f>'Vstupní data'!G18</f>
        <v>0</v>
      </c>
      <c r="D17" s="57">
        <f>'Vstupní data'!G26</f>
        <v>0</v>
      </c>
      <c r="E17" s="124"/>
      <c r="F17" s="242">
        <f t="shared" si="0"/>
        <v>0</v>
      </c>
      <c r="G17" s="243">
        <f t="shared" si="1"/>
        <v>0</v>
      </c>
      <c r="H17" s="243"/>
      <c r="I17" s="244">
        <f t="shared" si="2"/>
        <v>0</v>
      </c>
    </row>
    <row r="18" spans="1:14" x14ac:dyDescent="0.25">
      <c r="A18" s="240">
        <v>5</v>
      </c>
      <c r="B18" s="241" t="s">
        <v>79</v>
      </c>
      <c r="C18" s="57">
        <f>'Vstupní data'!H18</f>
        <v>0</v>
      </c>
      <c r="D18" s="57">
        <f>'Vstupní data'!H26</f>
        <v>0</v>
      </c>
      <c r="E18" s="124"/>
      <c r="F18" s="242">
        <f t="shared" si="0"/>
        <v>0</v>
      </c>
      <c r="G18" s="243">
        <f t="shared" si="1"/>
        <v>0</v>
      </c>
      <c r="H18" s="243"/>
      <c r="I18" s="244">
        <f t="shared" si="2"/>
        <v>0</v>
      </c>
    </row>
    <row r="19" spans="1:14" x14ac:dyDescent="0.25">
      <c r="A19" s="240">
        <v>6</v>
      </c>
      <c r="B19" s="241" t="s">
        <v>79</v>
      </c>
      <c r="C19" s="57">
        <f>'Vstupní data'!I18</f>
        <v>0</v>
      </c>
      <c r="D19" s="57">
        <f>'Vstupní data'!I26</f>
        <v>0</v>
      </c>
      <c r="E19" s="124"/>
      <c r="F19" s="242">
        <f t="shared" si="0"/>
        <v>0</v>
      </c>
      <c r="G19" s="243">
        <f t="shared" si="1"/>
        <v>0</v>
      </c>
      <c r="H19" s="243"/>
      <c r="I19" s="244">
        <f t="shared" si="2"/>
        <v>0</v>
      </c>
    </row>
    <row r="20" spans="1:14" x14ac:dyDescent="0.25">
      <c r="A20" s="240">
        <v>7</v>
      </c>
      <c r="B20" s="241" t="s">
        <v>79</v>
      </c>
      <c r="C20" s="57">
        <f>'Vstupní data'!J18</f>
        <v>0</v>
      </c>
      <c r="D20" s="57">
        <f>'Vstupní data'!J26</f>
        <v>0</v>
      </c>
      <c r="E20" s="124"/>
      <c r="F20" s="242">
        <f t="shared" si="0"/>
        <v>0</v>
      </c>
      <c r="G20" s="243">
        <f t="shared" si="1"/>
        <v>0</v>
      </c>
      <c r="H20" s="243"/>
      <c r="I20" s="244">
        <f t="shared" si="2"/>
        <v>0</v>
      </c>
      <c r="N20" s="58"/>
    </row>
    <row r="21" spans="1:14" x14ac:dyDescent="0.25">
      <c r="A21" s="240">
        <v>8</v>
      </c>
      <c r="B21" s="241" t="s">
        <v>79</v>
      </c>
      <c r="C21" s="57">
        <f>'Vstupní data'!K18</f>
        <v>0</v>
      </c>
      <c r="D21" s="57">
        <f>'Vstupní data'!K26</f>
        <v>0</v>
      </c>
      <c r="E21" s="124"/>
      <c r="F21" s="242">
        <f t="shared" si="0"/>
        <v>0</v>
      </c>
      <c r="G21" s="243">
        <f t="shared" si="1"/>
        <v>0</v>
      </c>
      <c r="H21" s="243"/>
      <c r="I21" s="244">
        <f t="shared" ref="I21:I32" si="3">G21+H21-F21</f>
        <v>0</v>
      </c>
    </row>
    <row r="22" spans="1:14" x14ac:dyDescent="0.25">
      <c r="A22" s="240">
        <v>9</v>
      </c>
      <c r="B22" s="241" t="s">
        <v>79</v>
      </c>
      <c r="C22" s="57">
        <f>'Vstupní data'!L18</f>
        <v>0</v>
      </c>
      <c r="D22" s="57">
        <f>'Vstupní data'!L26</f>
        <v>0</v>
      </c>
      <c r="E22" s="124"/>
      <c r="F22" s="242">
        <f t="shared" si="0"/>
        <v>0</v>
      </c>
      <c r="G22" s="243">
        <f t="shared" si="1"/>
        <v>0</v>
      </c>
      <c r="H22" s="243"/>
      <c r="I22" s="244">
        <f t="shared" si="3"/>
        <v>0</v>
      </c>
    </row>
    <row r="23" spans="1:14" x14ac:dyDescent="0.25">
      <c r="A23" s="240">
        <v>10</v>
      </c>
      <c r="B23" s="241" t="s">
        <v>79</v>
      </c>
      <c r="C23" s="57">
        <f>'Vstupní data'!M18</f>
        <v>0</v>
      </c>
      <c r="D23" s="57">
        <f>'Vstupní data'!M26</f>
        <v>0</v>
      </c>
      <c r="E23" s="124"/>
      <c r="F23" s="242">
        <f t="shared" si="0"/>
        <v>0</v>
      </c>
      <c r="G23" s="243">
        <f t="shared" si="1"/>
        <v>0</v>
      </c>
      <c r="H23" s="243"/>
      <c r="I23" s="244">
        <f t="shared" si="3"/>
        <v>0</v>
      </c>
    </row>
    <row r="24" spans="1:14" x14ac:dyDescent="0.25">
      <c r="A24" s="240">
        <v>11</v>
      </c>
      <c r="B24" s="241" t="s">
        <v>79</v>
      </c>
      <c r="C24" s="57">
        <f>'Vstupní data'!N18</f>
        <v>0</v>
      </c>
      <c r="D24" s="57">
        <f>'Vstupní data'!N26</f>
        <v>0</v>
      </c>
      <c r="E24" s="124"/>
      <c r="F24" s="242">
        <f t="shared" si="0"/>
        <v>0</v>
      </c>
      <c r="G24" s="243">
        <f t="shared" si="1"/>
        <v>0</v>
      </c>
      <c r="H24" s="243"/>
      <c r="I24" s="244">
        <f t="shared" si="3"/>
        <v>0</v>
      </c>
    </row>
    <row r="25" spans="1:14" x14ac:dyDescent="0.25">
      <c r="A25" s="240">
        <v>12</v>
      </c>
      <c r="B25" s="241" t="s">
        <v>79</v>
      </c>
      <c r="C25" s="57">
        <f>'Vstupní data'!O18</f>
        <v>0</v>
      </c>
      <c r="D25" s="57">
        <f>'Vstupní data'!O26</f>
        <v>0</v>
      </c>
      <c r="E25" s="124"/>
      <c r="F25" s="242">
        <f t="shared" si="0"/>
        <v>0</v>
      </c>
      <c r="G25" s="243">
        <f t="shared" si="1"/>
        <v>0</v>
      </c>
      <c r="H25" s="243"/>
      <c r="I25" s="244">
        <f t="shared" si="3"/>
        <v>0</v>
      </c>
      <c r="K25" s="245"/>
    </row>
    <row r="26" spans="1:14" x14ac:dyDescent="0.25">
      <c r="A26" s="240">
        <v>13</v>
      </c>
      <c r="B26" s="241" t="s">
        <v>79</v>
      </c>
      <c r="C26" s="57">
        <f>'Vstupní data'!P18</f>
        <v>0</v>
      </c>
      <c r="D26" s="57">
        <f>'Vstupní data'!P26</f>
        <v>0</v>
      </c>
      <c r="E26" s="124"/>
      <c r="F26" s="242">
        <f t="shared" si="0"/>
        <v>0</v>
      </c>
      <c r="G26" s="243">
        <f t="shared" si="1"/>
        <v>0</v>
      </c>
      <c r="H26" s="243"/>
      <c r="I26" s="244">
        <f t="shared" si="3"/>
        <v>0</v>
      </c>
    </row>
    <row r="27" spans="1:14" x14ac:dyDescent="0.25">
      <c r="A27" s="240">
        <v>14</v>
      </c>
      <c r="B27" s="241" t="s">
        <v>79</v>
      </c>
      <c r="C27" s="57">
        <f>'Vstupní data'!Q18</f>
        <v>0</v>
      </c>
      <c r="D27" s="57">
        <f>'Vstupní data'!Q26</f>
        <v>0</v>
      </c>
      <c r="E27" s="124"/>
      <c r="F27" s="242">
        <f t="shared" si="0"/>
        <v>0</v>
      </c>
      <c r="G27" s="243">
        <f t="shared" si="1"/>
        <v>0</v>
      </c>
      <c r="H27" s="243"/>
      <c r="I27" s="244">
        <f t="shared" si="3"/>
        <v>0</v>
      </c>
    </row>
    <row r="28" spans="1:14" x14ac:dyDescent="0.25">
      <c r="A28" s="240">
        <v>15</v>
      </c>
      <c r="B28" s="241" t="s">
        <v>79</v>
      </c>
      <c r="C28" s="57">
        <f>'Vstupní data'!R18</f>
        <v>0</v>
      </c>
      <c r="D28" s="57">
        <f>'Vstupní data'!R26</f>
        <v>0</v>
      </c>
      <c r="E28" s="124"/>
      <c r="F28" s="242">
        <f t="shared" si="0"/>
        <v>0</v>
      </c>
      <c r="G28" s="243">
        <f t="shared" si="1"/>
        <v>0</v>
      </c>
      <c r="H28" s="243"/>
      <c r="I28" s="244">
        <f t="shared" si="3"/>
        <v>0</v>
      </c>
    </row>
    <row r="29" spans="1:14" x14ac:dyDescent="0.25">
      <c r="A29" s="246">
        <v>16</v>
      </c>
      <c r="B29" s="241" t="s">
        <v>79</v>
      </c>
      <c r="C29" s="57">
        <f>'Vstupní data'!S18</f>
        <v>0</v>
      </c>
      <c r="D29" s="57">
        <f>'Vstupní data'!S26</f>
        <v>0</v>
      </c>
      <c r="E29" s="124"/>
      <c r="F29" s="242">
        <f t="shared" si="0"/>
        <v>0</v>
      </c>
      <c r="G29" s="243">
        <f t="shared" si="1"/>
        <v>0</v>
      </c>
      <c r="H29" s="243"/>
      <c r="I29" s="244">
        <f t="shared" si="3"/>
        <v>0</v>
      </c>
    </row>
    <row r="30" spans="1:14" x14ac:dyDescent="0.25">
      <c r="A30" s="246">
        <v>17</v>
      </c>
      <c r="B30" s="241" t="s">
        <v>79</v>
      </c>
      <c r="C30" s="57">
        <f>'Vstupní data'!T18</f>
        <v>0</v>
      </c>
      <c r="D30" s="57">
        <f>'Vstupní data'!T26</f>
        <v>0</v>
      </c>
      <c r="E30" s="124"/>
      <c r="F30" s="242">
        <f t="shared" si="0"/>
        <v>0</v>
      </c>
      <c r="G30" s="243">
        <f t="shared" si="1"/>
        <v>0</v>
      </c>
      <c r="H30" s="243"/>
      <c r="I30" s="244">
        <f t="shared" si="3"/>
        <v>0</v>
      </c>
    </row>
    <row r="31" spans="1:14" x14ac:dyDescent="0.25">
      <c r="A31" s="246">
        <v>18</v>
      </c>
      <c r="B31" s="241" t="s">
        <v>79</v>
      </c>
      <c r="C31" s="57">
        <f>'Vstupní data'!U18</f>
        <v>0</v>
      </c>
      <c r="D31" s="57">
        <f>'Vstupní data'!U26</f>
        <v>0</v>
      </c>
      <c r="E31" s="124"/>
      <c r="F31" s="242">
        <f t="shared" si="0"/>
        <v>0</v>
      </c>
      <c r="G31" s="243">
        <f t="shared" si="1"/>
        <v>0</v>
      </c>
      <c r="H31" s="243"/>
      <c r="I31" s="244">
        <f t="shared" si="3"/>
        <v>0</v>
      </c>
    </row>
    <row r="32" spans="1:14" x14ac:dyDescent="0.25">
      <c r="A32" s="246">
        <v>19</v>
      </c>
      <c r="B32" s="241" t="s">
        <v>79</v>
      </c>
      <c r="C32" s="57">
        <f>'Vstupní data'!V18</f>
        <v>0</v>
      </c>
      <c r="D32" s="57">
        <f>'Vstupní data'!V26</f>
        <v>0</v>
      </c>
      <c r="E32" s="124"/>
      <c r="F32" s="242">
        <f t="shared" si="0"/>
        <v>0</v>
      </c>
      <c r="G32" s="243">
        <f t="shared" si="1"/>
        <v>0</v>
      </c>
      <c r="H32" s="243"/>
      <c r="I32" s="244">
        <f t="shared" si="3"/>
        <v>0</v>
      </c>
    </row>
    <row r="33" spans="1:11" x14ac:dyDescent="0.25">
      <c r="A33" s="246">
        <v>20</v>
      </c>
      <c r="B33" s="241" t="s">
        <v>79</v>
      </c>
      <c r="C33" s="57">
        <f>'Vstupní data'!W18</f>
        <v>0</v>
      </c>
      <c r="D33" s="57">
        <f>'Vstupní data'!W26</f>
        <v>0</v>
      </c>
      <c r="E33" s="125" t="str">
        <f>IF(A33='Vstupní data'!$C$10,'Vstupní data'!$AG$30,"")</f>
        <v/>
      </c>
      <c r="F33" s="242">
        <f t="shared" si="0"/>
        <v>0</v>
      </c>
      <c r="G33" s="243">
        <f t="shared" si="1"/>
        <v>0</v>
      </c>
      <c r="H33" s="243" t="str">
        <f>IF(E33="","",(E33/(1+$F$8)^$A33))</f>
        <v/>
      </c>
      <c r="I33" s="244" t="e">
        <f>IF(C33="","",IF(E33='Vstupní data'!$C$10,G33+H33-F33,G33-F33))</f>
        <v>#VALUE!</v>
      </c>
    </row>
    <row r="34" spans="1:11" x14ac:dyDescent="0.25">
      <c r="A34" s="246">
        <v>21</v>
      </c>
      <c r="B34" s="241" t="s">
        <v>79</v>
      </c>
      <c r="C34" s="57" t="str">
        <f>IF(A34&gt;'Vstupní data'!$C$10,"",'Vstupní data'!X18)</f>
        <v/>
      </c>
      <c r="D34" s="57" t="str">
        <f>IF(A34&gt;'Vstupní data'!$C$10,"",'Vstupní data'!X26)</f>
        <v/>
      </c>
      <c r="E34" s="125" t="str">
        <f>IF(A34='Vstupní data'!$C$10,'Vstupní data'!$AG$30,"")</f>
        <v/>
      </c>
      <c r="F34" s="242" t="str">
        <f>IF(C34="","",C34/(1+$F$8)^$A34)</f>
        <v/>
      </c>
      <c r="G34" s="247" t="str">
        <f>IF(D34="","",D34/(1+$F$8)^$A34)</f>
        <v/>
      </c>
      <c r="H34" s="243" t="str">
        <f t="shared" ref="H34:H43" si="4">IF(E34="","",(E34/(1+$F$8)^$A34))</f>
        <v/>
      </c>
      <c r="I34" s="244" t="str">
        <f>IF(C34="","",IF(E34='Vstupní data'!$C$10,G34+H34-F34,G34-F34))</f>
        <v/>
      </c>
    </row>
    <row r="35" spans="1:11" x14ac:dyDescent="0.25">
      <c r="A35" s="246">
        <v>22</v>
      </c>
      <c r="B35" s="241" t="s">
        <v>79</v>
      </c>
      <c r="C35" s="57" t="str">
        <f>IF(A35&gt;'Vstupní data'!$C$10,"",'Vstupní data'!Y18)</f>
        <v/>
      </c>
      <c r="D35" s="57" t="str">
        <f>IF(A35&gt;'Vstupní data'!$C$10,"",'Vstupní data'!Y26)</f>
        <v/>
      </c>
      <c r="E35" s="125" t="str">
        <f>IF(A35='Vstupní data'!$C$10,'Vstupní data'!$AG$30,"")</f>
        <v/>
      </c>
      <c r="F35" s="242" t="str">
        <f t="shared" ref="F35:F43" si="5">IF(C35="","",C35/(1+$F$8)^$A35)</f>
        <v/>
      </c>
      <c r="G35" s="247" t="str">
        <f t="shared" ref="G35:G43" si="6">IF(D35="","",D35/(1+$F$8)^$A35)</f>
        <v/>
      </c>
      <c r="H35" s="243" t="str">
        <f t="shared" si="4"/>
        <v/>
      </c>
      <c r="I35" s="244" t="str">
        <f>IF(C35="","",IF(E35='Vstupní data'!$C$10,G35+H35-F35,G35-F35))</f>
        <v/>
      </c>
    </row>
    <row r="36" spans="1:11" x14ac:dyDescent="0.25">
      <c r="A36" s="246">
        <v>23</v>
      </c>
      <c r="B36" s="241" t="s">
        <v>79</v>
      </c>
      <c r="C36" s="57" t="str">
        <f>IF(A36&gt;'Vstupní data'!$C$10,"",'Vstupní data'!Z18)</f>
        <v/>
      </c>
      <c r="D36" s="57" t="str">
        <f>IF(A36&gt;'Vstupní data'!$C$10,"",'Vstupní data'!Z26)</f>
        <v/>
      </c>
      <c r="E36" s="125" t="str">
        <f>IF(A36='Vstupní data'!$C$10,'Vstupní data'!$AG$30,"")</f>
        <v/>
      </c>
      <c r="F36" s="242" t="str">
        <f t="shared" si="5"/>
        <v/>
      </c>
      <c r="G36" s="247" t="str">
        <f t="shared" si="6"/>
        <v/>
      </c>
      <c r="H36" s="243" t="str">
        <f t="shared" si="4"/>
        <v/>
      </c>
      <c r="I36" s="244" t="str">
        <f>IF(C36="","",IF(E36='Vstupní data'!$C$10,G36+H36-F36,G36-F36))</f>
        <v/>
      </c>
    </row>
    <row r="37" spans="1:11" x14ac:dyDescent="0.25">
      <c r="A37" s="246">
        <v>24</v>
      </c>
      <c r="B37" s="241" t="s">
        <v>79</v>
      </c>
      <c r="C37" s="57" t="str">
        <f>IF(A37&gt;'Vstupní data'!$C$10,"",'Vstupní data'!AA18)</f>
        <v/>
      </c>
      <c r="D37" s="57" t="str">
        <f>IF(A37&gt;'Vstupní data'!$C$10,"",'Vstupní data'!AA26)</f>
        <v/>
      </c>
      <c r="E37" s="125" t="str">
        <f>IF(A37='Vstupní data'!$C$10,'Vstupní data'!$AG$30,"")</f>
        <v/>
      </c>
      <c r="F37" s="242" t="str">
        <f t="shared" si="5"/>
        <v/>
      </c>
      <c r="G37" s="247" t="str">
        <f t="shared" si="6"/>
        <v/>
      </c>
      <c r="H37" s="243" t="str">
        <f t="shared" si="4"/>
        <v/>
      </c>
      <c r="I37" s="244" t="str">
        <f>IF(C37="","",IF(E37='Vstupní data'!$C$10,G37+H37-F37,G37-F37))</f>
        <v/>
      </c>
    </row>
    <row r="38" spans="1:11" x14ac:dyDescent="0.25">
      <c r="A38" s="246">
        <v>25</v>
      </c>
      <c r="B38" s="241" t="s">
        <v>79</v>
      </c>
      <c r="C38" s="57" t="str">
        <f>IF(A38&gt;'Vstupní data'!$C$10,"",'Vstupní data'!AB18)</f>
        <v/>
      </c>
      <c r="D38" s="57" t="str">
        <f>IF(A38&gt;'Vstupní data'!$C$10,"",'Vstupní data'!AB26)</f>
        <v/>
      </c>
      <c r="E38" s="125" t="str">
        <f>IF(A38='Vstupní data'!$C$10,'Vstupní data'!$AG$30,"")</f>
        <v/>
      </c>
      <c r="F38" s="242" t="str">
        <f t="shared" si="5"/>
        <v/>
      </c>
      <c r="G38" s="247" t="str">
        <f t="shared" si="6"/>
        <v/>
      </c>
      <c r="H38" s="243" t="str">
        <f t="shared" si="4"/>
        <v/>
      </c>
      <c r="I38" s="244" t="str">
        <f>IF(C38="","",IF(E38='Vstupní data'!$C$10,G38+H38-F38,G38-F38))</f>
        <v/>
      </c>
    </row>
    <row r="39" spans="1:11" x14ac:dyDescent="0.25">
      <c r="A39" s="246">
        <v>26</v>
      </c>
      <c r="B39" s="241" t="s">
        <v>79</v>
      </c>
      <c r="C39" s="57" t="str">
        <f>IF(A39&gt;'Vstupní data'!$C$10,"",'Vstupní data'!AC18)</f>
        <v/>
      </c>
      <c r="D39" s="57" t="str">
        <f>IF(A39&gt;'Vstupní data'!$C$10,"",'Vstupní data'!AC26)</f>
        <v/>
      </c>
      <c r="E39" s="125" t="str">
        <f>IF(A39='Vstupní data'!$C$10,'Vstupní data'!$AG$30,"")</f>
        <v/>
      </c>
      <c r="F39" s="242" t="str">
        <f t="shared" si="5"/>
        <v/>
      </c>
      <c r="G39" s="247" t="str">
        <f t="shared" si="6"/>
        <v/>
      </c>
      <c r="H39" s="243" t="str">
        <f t="shared" si="4"/>
        <v/>
      </c>
      <c r="I39" s="244" t="str">
        <f>IF(C39="","",IF(E39='Vstupní data'!$C$10,G39+H39-F39,G39-F39))</f>
        <v/>
      </c>
    </row>
    <row r="40" spans="1:11" x14ac:dyDescent="0.25">
      <c r="A40" s="246">
        <v>27</v>
      </c>
      <c r="B40" s="241" t="s">
        <v>79</v>
      </c>
      <c r="C40" s="57" t="str">
        <f>IF(A40&gt;'Vstupní data'!$C$10,"",'Vstupní data'!AD18)</f>
        <v/>
      </c>
      <c r="D40" s="57" t="str">
        <f>IF(A40&gt;'Vstupní data'!$C$10,"",'Vstupní data'!AD26)</f>
        <v/>
      </c>
      <c r="E40" s="125" t="str">
        <f>IF(A40='Vstupní data'!$C$10,'Vstupní data'!$AG$30,"")</f>
        <v/>
      </c>
      <c r="F40" s="242" t="str">
        <f t="shared" si="5"/>
        <v/>
      </c>
      <c r="G40" s="247" t="str">
        <f t="shared" si="6"/>
        <v/>
      </c>
      <c r="H40" s="243" t="str">
        <f t="shared" si="4"/>
        <v/>
      </c>
      <c r="I40" s="244" t="str">
        <f>IF(C40="","",IF(E40='Vstupní data'!$C$10,G40+H40-F40,G40-F40))</f>
        <v/>
      </c>
    </row>
    <row r="41" spans="1:11" x14ac:dyDescent="0.25">
      <c r="A41" s="246">
        <v>28</v>
      </c>
      <c r="B41" s="241" t="s">
        <v>79</v>
      </c>
      <c r="C41" s="57" t="str">
        <f>IF(A41&gt;'Vstupní data'!$C$10,"",'Vstupní data'!AE18)</f>
        <v/>
      </c>
      <c r="D41" s="57" t="str">
        <f>IF(A41&gt;'Vstupní data'!$C$10,"",'Vstupní data'!AE26)</f>
        <v/>
      </c>
      <c r="E41" s="125" t="str">
        <f>IF(A41='Vstupní data'!$C$10,'Vstupní data'!$AG$30,"")</f>
        <v/>
      </c>
      <c r="F41" s="242" t="str">
        <f t="shared" si="5"/>
        <v/>
      </c>
      <c r="G41" s="247" t="str">
        <f t="shared" si="6"/>
        <v/>
      </c>
      <c r="H41" s="243" t="str">
        <f t="shared" si="4"/>
        <v/>
      </c>
      <c r="I41" s="244" t="str">
        <f>IF(C41="","",IF(E41='Vstupní data'!$C$10,G41+H41-F41,G41-F41))</f>
        <v/>
      </c>
    </row>
    <row r="42" spans="1:11" x14ac:dyDescent="0.25">
      <c r="A42" s="246">
        <v>29</v>
      </c>
      <c r="B42" s="241" t="s">
        <v>79</v>
      </c>
      <c r="C42" s="57" t="str">
        <f>IF(A42&gt;'Vstupní data'!$C$10,"",'Vstupní data'!AF18)</f>
        <v/>
      </c>
      <c r="D42" s="57" t="str">
        <f>IF(A42&gt;'Vstupní data'!$C$10,"",'Vstupní data'!AF26)</f>
        <v/>
      </c>
      <c r="E42" s="125" t="str">
        <f>IF(A42='Vstupní data'!$C$10,'Vstupní data'!$AG$30,"")</f>
        <v/>
      </c>
      <c r="F42" s="242" t="str">
        <f t="shared" si="5"/>
        <v/>
      </c>
      <c r="G42" s="247" t="str">
        <f t="shared" si="6"/>
        <v/>
      </c>
      <c r="H42" s="243" t="str">
        <f t="shared" si="4"/>
        <v/>
      </c>
      <c r="I42" s="244" t="str">
        <f>IF(C42="","",IF(E42='Vstupní data'!$C$10,G42+H42-F42,G42-F42))</f>
        <v/>
      </c>
    </row>
    <row r="43" spans="1:11" ht="15.75" thickBot="1" x14ac:dyDescent="0.3">
      <c r="A43" s="248">
        <v>30</v>
      </c>
      <c r="B43" s="249" t="s">
        <v>79</v>
      </c>
      <c r="C43" s="57" t="str">
        <f>IF(A43&gt;'Vstupní data'!$C$10,"",'Vstupní data'!AG18)</f>
        <v/>
      </c>
      <c r="D43" s="57" t="str">
        <f>IF(A43&gt;'Vstupní data'!$C$10,"",'Vstupní data'!AG26)</f>
        <v/>
      </c>
      <c r="E43" s="125" t="str">
        <f>IF(A43='Vstupní data'!$C$10,'Vstupní data'!$AG$30,"")</f>
        <v/>
      </c>
      <c r="F43" s="242" t="str">
        <f t="shared" si="5"/>
        <v/>
      </c>
      <c r="G43" s="247" t="str">
        <f t="shared" si="6"/>
        <v/>
      </c>
      <c r="H43" s="243" t="str">
        <f t="shared" si="4"/>
        <v/>
      </c>
      <c r="I43" s="244" t="str">
        <f>IF(C43="","",IF(E43='Vstupní data'!$C$10,G43+H43-F43,G43-F43))</f>
        <v/>
      </c>
    </row>
    <row r="44" spans="1:11" ht="15.75" thickBot="1" x14ac:dyDescent="0.3">
      <c r="A44" s="250" t="s">
        <v>80</v>
      </c>
      <c r="B44" s="251"/>
      <c r="C44" s="65">
        <f t="shared" ref="C44:I44" si="7">SUM(C14:C43)</f>
        <v>0</v>
      </c>
      <c r="D44" s="65">
        <f t="shared" si="7"/>
        <v>0</v>
      </c>
      <c r="E44" s="66">
        <f t="shared" si="7"/>
        <v>0</v>
      </c>
      <c r="F44" s="252">
        <f t="shared" si="7"/>
        <v>0</v>
      </c>
      <c r="G44" s="252">
        <f t="shared" si="7"/>
        <v>0</v>
      </c>
      <c r="H44" s="252">
        <f t="shared" si="7"/>
        <v>0</v>
      </c>
      <c r="I44" s="253" t="e">
        <f t="shared" si="7"/>
        <v>#VALUE!</v>
      </c>
    </row>
    <row r="45" spans="1:11" x14ac:dyDescent="0.25">
      <c r="A45" s="254"/>
      <c r="B45" s="255"/>
      <c r="C45" s="126"/>
      <c r="D45" s="126"/>
      <c r="E45" s="126"/>
      <c r="F45" s="256"/>
      <c r="G45" s="256"/>
      <c r="H45" s="256"/>
      <c r="I45" s="257"/>
    </row>
    <row r="46" spans="1:11" ht="15.75" thickBot="1" x14ac:dyDescent="0.3">
      <c r="A46" s="258"/>
      <c r="B46" s="259"/>
      <c r="C46" s="260"/>
      <c r="D46" s="260"/>
      <c r="E46" s="260"/>
      <c r="F46" s="260"/>
      <c r="G46" s="260"/>
      <c r="H46" s="260"/>
      <c r="I46" s="261"/>
      <c r="J46" s="262"/>
      <c r="K46" s="262"/>
    </row>
    <row r="47" spans="1:11" ht="16.5" thickBot="1" x14ac:dyDescent="0.3">
      <c r="A47" s="263" t="s">
        <v>81</v>
      </c>
      <c r="B47" s="264"/>
      <c r="C47" s="264"/>
      <c r="D47" s="264"/>
      <c r="E47" s="265"/>
      <c r="F47" s="220"/>
      <c r="G47" s="220"/>
      <c r="H47" s="86"/>
      <c r="I47" s="266"/>
      <c r="J47" s="267"/>
      <c r="K47" s="267"/>
    </row>
    <row r="48" spans="1:11" ht="16.5" thickBot="1" x14ac:dyDescent="0.3">
      <c r="A48" s="268" t="s">
        <v>82</v>
      </c>
      <c r="B48" s="269"/>
      <c r="C48" s="269"/>
      <c r="D48" s="269"/>
      <c r="E48" s="270" t="s">
        <v>83</v>
      </c>
      <c r="F48" s="220"/>
      <c r="G48" s="271"/>
      <c r="H48" s="86"/>
      <c r="I48" s="87"/>
      <c r="J48" s="267"/>
      <c r="K48" s="267"/>
    </row>
    <row r="49" spans="1:11" ht="15.75" x14ac:dyDescent="0.25">
      <c r="A49" s="272" t="s">
        <v>130</v>
      </c>
      <c r="B49" s="273"/>
      <c r="C49" s="273"/>
      <c r="D49" s="273"/>
      <c r="E49" s="274">
        <f>F9</f>
        <v>0</v>
      </c>
      <c r="F49" s="220"/>
      <c r="G49" s="275"/>
      <c r="H49" s="86"/>
      <c r="I49" s="87"/>
      <c r="J49" s="267"/>
      <c r="K49" s="267"/>
    </row>
    <row r="50" spans="1:11" ht="15.75" x14ac:dyDescent="0.25">
      <c r="A50" s="276" t="s">
        <v>131</v>
      </c>
      <c r="B50" s="277"/>
      <c r="C50" s="277"/>
      <c r="D50" s="277"/>
      <c r="E50" s="274" t="e">
        <f>IF(I44&lt;0,0,I44)</f>
        <v>#VALUE!</v>
      </c>
      <c r="F50" s="220"/>
      <c r="G50" s="275"/>
      <c r="H50" s="86"/>
      <c r="I50" s="87"/>
      <c r="J50" s="267"/>
      <c r="K50" s="267"/>
    </row>
    <row r="51" spans="1:11" ht="15.75" x14ac:dyDescent="0.25">
      <c r="A51" s="278" t="s">
        <v>134</v>
      </c>
      <c r="B51" s="279"/>
      <c r="C51" s="279"/>
      <c r="D51" s="279"/>
      <c r="E51" s="280">
        <f>HGE!O9</f>
        <v>0</v>
      </c>
      <c r="F51" s="220"/>
      <c r="G51" s="275"/>
      <c r="H51" s="86"/>
      <c r="I51" s="87"/>
      <c r="J51" s="267"/>
      <c r="K51" s="267"/>
    </row>
    <row r="52" spans="1:11" ht="15.75" x14ac:dyDescent="0.25">
      <c r="A52" s="281" t="s">
        <v>132</v>
      </c>
      <c r="B52" s="219"/>
      <c r="C52" s="219"/>
      <c r="D52" s="219"/>
      <c r="E52" s="282" t="e">
        <f>IF(E49-E50&gt;0,E49-E50,0)</f>
        <v>#VALUE!</v>
      </c>
      <c r="F52" s="220"/>
      <c r="G52" s="283"/>
      <c r="H52" s="284"/>
      <c r="I52" s="87"/>
      <c r="J52" s="267"/>
      <c r="K52" s="267"/>
    </row>
    <row r="53" spans="1:11" ht="16.5" thickBot="1" x14ac:dyDescent="0.3">
      <c r="A53" s="285" t="s">
        <v>133</v>
      </c>
      <c r="B53" s="286"/>
      <c r="C53" s="286"/>
      <c r="D53" s="286"/>
      <c r="E53" s="287" t="e">
        <f>IF(E51-E52&gt;0,E51-E52,0)</f>
        <v>#VALUE!</v>
      </c>
      <c r="F53" s="288"/>
      <c r="G53" s="289"/>
      <c r="H53" s="290"/>
      <c r="I53" s="291"/>
    </row>
    <row r="54" spans="1:11" ht="21" customHeight="1" x14ac:dyDescent="0.25"/>
  </sheetData>
  <sheetProtection selectLockedCells="1" selectUnlockedCells="1"/>
  <mergeCells count="16">
    <mergeCell ref="C12:E12"/>
    <mergeCell ref="F12:I12"/>
    <mergeCell ref="B8:E8"/>
    <mergeCell ref="B9:E9"/>
    <mergeCell ref="A47:E47"/>
    <mergeCell ref="B4:E4"/>
    <mergeCell ref="B5:E5"/>
    <mergeCell ref="B6:E6"/>
    <mergeCell ref="B7:E7"/>
    <mergeCell ref="A1:F1"/>
    <mergeCell ref="A52:D52"/>
    <mergeCell ref="A53:D53"/>
    <mergeCell ref="A48:D48"/>
    <mergeCell ref="A51:D51"/>
    <mergeCell ref="A49:D49"/>
    <mergeCell ref="A50:D50"/>
  </mergeCells>
  <conditionalFormatting sqref="A14:A42">
    <cfRule type="cellIs" dxfId="4" priority="5" stopIfTrue="1" operator="lessThanOrEqual">
      <formula>#REF!</formula>
    </cfRule>
  </conditionalFormatting>
  <conditionalFormatting sqref="A43">
    <cfRule type="cellIs" dxfId="3" priority="4" stopIfTrue="1" operator="lessThanOrEqual">
      <formula>#REF!</formula>
    </cfRule>
  </conditionalFormatting>
  <conditionalFormatting sqref="E53">
    <cfRule type="cellIs" dxfId="2" priority="1" operator="equal">
      <formula>0</formula>
    </cfRule>
    <cfRule type="cellIs" dxfId="1" priority="2" operator="lessThan">
      <formula>0</formula>
    </cfRule>
    <cfRule type="cellIs" dxfId="0" priority="3" operator="greaterThan">
      <formula>0</formula>
    </cfRule>
  </conditionalFormatting>
  <pageMargins left="0.7" right="0.7" top="0.78740157499999996" bottom="0.78740157499999996"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3"/>
  <dimension ref="A1:AG378"/>
  <sheetViews>
    <sheetView zoomScale="70" zoomScaleNormal="70" workbookViewId="0">
      <selection activeCell="O6" sqref="O6"/>
    </sheetView>
  </sheetViews>
  <sheetFormatPr defaultRowHeight="15" x14ac:dyDescent="0.25"/>
  <cols>
    <col min="2" max="2" width="16.42578125" bestFit="1" customWidth="1"/>
    <col min="3" max="4" width="14.7109375" bestFit="1" customWidth="1"/>
    <col min="8" max="8" width="12.140625" bestFit="1" customWidth="1"/>
    <col min="9" max="9" width="7.5703125" bestFit="1" customWidth="1"/>
    <col min="10" max="11" width="10.42578125" bestFit="1" customWidth="1"/>
    <col min="12" max="12" width="10.5703125" bestFit="1" customWidth="1"/>
    <col min="13" max="13" width="14.28515625" bestFit="1" customWidth="1"/>
    <col min="14" max="14" width="9.140625" style="18"/>
    <col min="15" max="15" width="13.7109375" bestFit="1" customWidth="1"/>
    <col min="16" max="17" width="14.7109375" bestFit="1" customWidth="1"/>
    <col min="22" max="22" width="7.5703125" bestFit="1" customWidth="1"/>
    <col min="23" max="23" width="10.5703125" bestFit="1" customWidth="1"/>
    <col min="24" max="24" width="11.42578125" bestFit="1" customWidth="1"/>
    <col min="25" max="25" width="10.5703125" bestFit="1" customWidth="1"/>
    <col min="26" max="26" width="14.28515625" bestFit="1" customWidth="1"/>
    <col min="27" max="27" width="9.140625" style="18"/>
    <col min="29" max="30" width="24.7109375" customWidth="1"/>
    <col min="31" max="31" width="10.140625" bestFit="1" customWidth="1"/>
    <col min="33" max="33" width="10.140625" bestFit="1" customWidth="1"/>
  </cols>
  <sheetData>
    <row r="1" spans="1:30" x14ac:dyDescent="0.25">
      <c r="A1" s="19"/>
      <c r="B1" s="20"/>
      <c r="C1" s="20"/>
      <c r="D1" s="20"/>
      <c r="E1" s="20"/>
      <c r="F1" s="20"/>
      <c r="G1" s="20"/>
      <c r="H1" s="20"/>
      <c r="I1" s="20"/>
      <c r="J1" s="20"/>
      <c r="K1" s="20"/>
      <c r="L1" s="20"/>
      <c r="M1" s="20"/>
      <c r="N1" s="20"/>
      <c r="O1" s="20"/>
      <c r="P1" s="20"/>
      <c r="Q1" s="20"/>
      <c r="R1" s="20"/>
      <c r="S1" s="20"/>
      <c r="T1" s="20"/>
      <c r="U1" s="20"/>
      <c r="V1" s="20"/>
      <c r="W1" s="20"/>
      <c r="X1" s="20"/>
      <c r="Y1" s="20"/>
      <c r="Z1" s="20"/>
      <c r="AA1" s="22"/>
      <c r="AB1" s="20"/>
      <c r="AC1" s="20"/>
      <c r="AD1" s="21"/>
    </row>
    <row r="2" spans="1:30" x14ac:dyDescent="0.25">
      <c r="A2" s="4"/>
      <c r="B2" s="161" t="s">
        <v>4</v>
      </c>
      <c r="C2" s="162"/>
      <c r="D2" s="162"/>
      <c r="E2" s="162"/>
      <c r="F2" s="162" t="s">
        <v>5</v>
      </c>
      <c r="G2" s="163"/>
      <c r="H2" s="22"/>
      <c r="I2" s="22"/>
      <c r="J2" s="22"/>
      <c r="K2" s="22"/>
      <c r="L2" s="22"/>
      <c r="M2" s="22"/>
      <c r="N2" s="22"/>
      <c r="O2" s="22"/>
      <c r="P2" s="22"/>
      <c r="Q2" s="22"/>
      <c r="R2" s="22"/>
      <c r="S2" s="22"/>
      <c r="T2" s="22"/>
      <c r="U2" s="22"/>
      <c r="V2" s="22"/>
      <c r="W2" s="22"/>
      <c r="X2" s="22"/>
      <c r="Y2" s="22"/>
      <c r="Z2" s="22"/>
      <c r="AA2" s="22"/>
      <c r="AB2" s="22"/>
      <c r="AC2" s="22"/>
      <c r="AD2" s="17"/>
    </row>
    <row r="3" spans="1:30" x14ac:dyDescent="0.25">
      <c r="A3" s="4"/>
      <c r="B3" s="171" t="s">
        <v>0</v>
      </c>
      <c r="C3" s="172"/>
      <c r="D3" s="172"/>
      <c r="E3" s="172"/>
      <c r="F3" s="173">
        <f>'Vstupní data'!C9</f>
        <v>0</v>
      </c>
      <c r="G3" s="174"/>
      <c r="H3" s="22"/>
      <c r="I3" s="22"/>
      <c r="J3" s="22"/>
      <c r="K3" s="22"/>
      <c r="L3" s="22"/>
      <c r="M3" s="22"/>
      <c r="N3" s="22"/>
      <c r="O3" s="22"/>
      <c r="P3" s="22"/>
      <c r="Q3" s="22"/>
      <c r="R3" s="22"/>
      <c r="S3" s="22"/>
      <c r="T3" s="22"/>
      <c r="U3" s="22"/>
      <c r="V3" s="22"/>
      <c r="W3" s="22"/>
      <c r="X3" s="22"/>
      <c r="Y3" s="22"/>
      <c r="Z3" s="22"/>
      <c r="AA3" s="22"/>
      <c r="AB3" s="22"/>
      <c r="AC3" s="22"/>
      <c r="AD3" s="17"/>
    </row>
    <row r="4" spans="1:30" ht="15.75" thickBot="1" x14ac:dyDescent="0.3">
      <c r="A4" s="4"/>
      <c r="B4" s="171" t="s">
        <v>1</v>
      </c>
      <c r="C4" s="172"/>
      <c r="D4" s="172"/>
      <c r="E4" s="172"/>
      <c r="F4" s="175">
        <f>'Vstupní data'!C10</f>
        <v>0</v>
      </c>
      <c r="G4" s="176"/>
      <c r="H4" s="22"/>
      <c r="I4" s="22"/>
      <c r="J4" s="22"/>
      <c r="K4" s="22"/>
      <c r="L4" s="22"/>
      <c r="M4" s="22"/>
      <c r="N4" s="22"/>
      <c r="O4" s="22"/>
      <c r="P4" s="22"/>
      <c r="Q4" s="22"/>
      <c r="R4" s="22"/>
      <c r="S4" s="22"/>
      <c r="T4" s="22"/>
      <c r="U4" s="22"/>
      <c r="V4" s="22"/>
      <c r="W4" s="22"/>
      <c r="X4" s="22"/>
      <c r="Y4" s="22"/>
      <c r="Z4" s="22"/>
      <c r="AA4" s="22"/>
      <c r="AB4" s="22"/>
      <c r="AC4" s="22"/>
      <c r="AD4" s="17"/>
    </row>
    <row r="5" spans="1:30" ht="15.75" thickBot="1" x14ac:dyDescent="0.3">
      <c r="A5" s="4"/>
      <c r="B5" s="191" t="s">
        <v>3</v>
      </c>
      <c r="C5" s="192"/>
      <c r="D5" s="192"/>
      <c r="E5" s="192"/>
      <c r="F5" s="193">
        <v>12</v>
      </c>
      <c r="G5" s="194"/>
      <c r="H5" s="22"/>
      <c r="I5" s="22"/>
      <c r="J5" s="22"/>
      <c r="K5" s="22"/>
      <c r="L5" s="22"/>
      <c r="M5" s="22"/>
      <c r="N5" s="22"/>
      <c r="O5" s="37" t="s">
        <v>136</v>
      </c>
      <c r="P5" s="22"/>
      <c r="Q5" s="22"/>
      <c r="R5" s="22"/>
      <c r="S5" s="22"/>
      <c r="T5" s="22"/>
      <c r="U5" s="22"/>
      <c r="V5" s="22"/>
      <c r="W5" s="22"/>
      <c r="X5" s="22"/>
      <c r="Y5" s="22"/>
      <c r="Z5" s="22"/>
      <c r="AA5" s="22"/>
      <c r="AB5" s="22"/>
      <c r="AC5" s="22"/>
      <c r="AD5" s="17"/>
    </row>
    <row r="6" spans="1:30" x14ac:dyDescent="0.25">
      <c r="A6" s="4"/>
      <c r="B6" s="161" t="s">
        <v>22</v>
      </c>
      <c r="C6" s="162"/>
      <c r="D6" s="162"/>
      <c r="E6" s="162"/>
      <c r="F6" s="162"/>
      <c r="G6" s="15" t="s">
        <v>23</v>
      </c>
      <c r="H6" s="22"/>
      <c r="I6" s="22"/>
      <c r="J6" s="22"/>
      <c r="K6" s="22"/>
      <c r="L6" s="69"/>
      <c r="M6" s="22"/>
      <c r="N6" s="22"/>
      <c r="O6" s="70">
        <f>AC378</f>
        <v>0</v>
      </c>
      <c r="P6" s="41">
        <v>728713.78855514573</v>
      </c>
      <c r="Q6" s="22"/>
      <c r="R6" s="22"/>
      <c r="S6" s="22"/>
      <c r="T6" s="22"/>
      <c r="U6" s="22"/>
      <c r="V6" s="22"/>
      <c r="W6" s="22"/>
      <c r="X6" s="22"/>
      <c r="Y6" s="22"/>
      <c r="Z6" s="22"/>
      <c r="AA6" s="22"/>
      <c r="AB6" s="22"/>
      <c r="AC6" s="22"/>
      <c r="AD6" s="17"/>
    </row>
    <row r="7" spans="1:30" ht="15.75" thickBot="1" x14ac:dyDescent="0.3">
      <c r="A7" s="4"/>
      <c r="B7" s="201" t="s">
        <v>19</v>
      </c>
      <c r="C7" s="202"/>
      <c r="D7" s="202"/>
      <c r="E7" s="202"/>
      <c r="F7" s="202"/>
      <c r="G7" s="38">
        <f>Výpočet!F4</f>
        <v>0</v>
      </c>
      <c r="H7" s="22"/>
      <c r="I7" s="22"/>
      <c r="J7" s="22"/>
      <c r="K7" s="22"/>
      <c r="L7" s="22"/>
      <c r="M7" s="22"/>
      <c r="N7" s="22"/>
      <c r="O7" s="22"/>
      <c r="P7" s="22"/>
      <c r="Q7" s="22"/>
      <c r="R7" s="22"/>
      <c r="S7" s="22"/>
      <c r="T7" s="22"/>
      <c r="U7" s="22"/>
      <c r="V7" s="22"/>
      <c r="W7" s="22"/>
      <c r="X7" s="22"/>
      <c r="Y7" s="22"/>
      <c r="Z7" s="22"/>
      <c r="AA7" s="22"/>
      <c r="AB7" s="22"/>
      <c r="AC7" s="22"/>
      <c r="AD7" s="17"/>
    </row>
    <row r="8" spans="1:30" ht="15.75" thickBot="1" x14ac:dyDescent="0.3">
      <c r="A8" s="4"/>
      <c r="B8" s="203" t="s">
        <v>100</v>
      </c>
      <c r="C8" s="204"/>
      <c r="D8" s="204"/>
      <c r="E8" s="204"/>
      <c r="F8" s="204"/>
      <c r="G8" s="24">
        <v>5.0000000000000001E-3</v>
      </c>
      <c r="H8" s="22"/>
      <c r="I8" s="22"/>
      <c r="J8" s="22"/>
      <c r="K8" s="22"/>
      <c r="L8" s="22"/>
      <c r="M8" s="22"/>
      <c r="N8" s="22"/>
      <c r="O8" s="37" t="s">
        <v>26</v>
      </c>
      <c r="P8" s="22"/>
      <c r="Q8" s="22"/>
      <c r="R8" s="22"/>
      <c r="S8" s="22"/>
      <c r="T8" s="22"/>
      <c r="U8" s="22"/>
      <c r="V8" s="22"/>
      <c r="W8" s="22"/>
      <c r="X8" s="22"/>
      <c r="Y8" s="22"/>
      <c r="Z8" s="22"/>
      <c r="AA8" s="22"/>
      <c r="AB8" s="22"/>
      <c r="AC8" s="22"/>
      <c r="AD8" s="17"/>
    </row>
    <row r="9" spans="1:30" x14ac:dyDescent="0.25">
      <c r="A9" s="4"/>
      <c r="B9" s="205" t="s">
        <v>21</v>
      </c>
      <c r="C9" s="206"/>
      <c r="D9" s="206"/>
      <c r="E9" s="206"/>
      <c r="F9" s="206"/>
      <c r="G9" s="16">
        <f>G7-G8</f>
        <v>-5.0000000000000001E-3</v>
      </c>
      <c r="H9" s="22"/>
      <c r="I9" s="22"/>
      <c r="J9" s="22"/>
      <c r="K9" s="22"/>
      <c r="L9" s="22"/>
      <c r="M9" s="22"/>
      <c r="N9" s="22"/>
      <c r="O9" s="36">
        <f>AD378</f>
        <v>0</v>
      </c>
      <c r="P9" s="22"/>
      <c r="Q9" s="22"/>
      <c r="R9" s="22"/>
      <c r="S9" s="22"/>
      <c r="T9" s="22"/>
      <c r="U9" s="22"/>
      <c r="V9" s="22"/>
      <c r="W9" s="22"/>
      <c r="X9" s="22"/>
      <c r="Y9" s="22"/>
      <c r="Z9" s="22"/>
      <c r="AA9" s="22"/>
      <c r="AB9" s="22"/>
      <c r="AC9" s="22"/>
      <c r="AD9" s="17"/>
    </row>
    <row r="10" spans="1:30" x14ac:dyDescent="0.25">
      <c r="A10" s="4"/>
      <c r="B10" s="203" t="s">
        <v>20</v>
      </c>
      <c r="C10" s="204"/>
      <c r="D10" s="204"/>
      <c r="E10" s="204"/>
      <c r="F10" s="204"/>
      <c r="G10" s="75">
        <f>Výpočet!F5</f>
        <v>0</v>
      </c>
      <c r="H10" s="22"/>
      <c r="I10" s="22"/>
      <c r="J10" s="22"/>
      <c r="K10" s="22"/>
      <c r="L10" s="22"/>
      <c r="M10" s="22"/>
      <c r="N10" s="22"/>
      <c r="O10" s="22"/>
      <c r="P10" s="22"/>
      <c r="Q10" s="22"/>
      <c r="R10" s="22"/>
      <c r="S10" s="22"/>
      <c r="T10" s="22"/>
      <c r="U10" s="22"/>
      <c r="V10" s="22"/>
      <c r="W10" s="22"/>
      <c r="X10" s="22"/>
      <c r="Y10" s="22"/>
      <c r="Z10" s="22"/>
      <c r="AA10" s="22"/>
      <c r="AB10" s="22"/>
      <c r="AC10" s="22"/>
      <c r="AD10" s="17"/>
    </row>
    <row r="11" spans="1:30" x14ac:dyDescent="0.25">
      <c r="A11" s="4"/>
      <c r="B11" s="207" t="s">
        <v>25</v>
      </c>
      <c r="C11" s="208"/>
      <c r="D11" s="208"/>
      <c r="E11" s="208"/>
      <c r="F11" s="208"/>
      <c r="G11" s="39">
        <f>G7+G10/100</f>
        <v>0</v>
      </c>
      <c r="H11" s="22"/>
      <c r="I11" s="22"/>
      <c r="J11" s="22"/>
      <c r="K11" s="22"/>
      <c r="L11" s="22"/>
      <c r="M11" s="22"/>
      <c r="N11" s="22"/>
      <c r="O11" s="22"/>
      <c r="P11" s="22"/>
      <c r="Q11" s="22"/>
      <c r="R11" s="22"/>
      <c r="S11" s="22"/>
      <c r="T11" s="22"/>
      <c r="U11" s="22"/>
      <c r="V11" s="22"/>
      <c r="W11" s="22"/>
      <c r="X11" s="22"/>
      <c r="Y11" s="22"/>
      <c r="Z11" s="22"/>
      <c r="AA11" s="22"/>
      <c r="AB11" s="22"/>
      <c r="AC11" s="22"/>
      <c r="AD11" s="17"/>
    </row>
    <row r="12" spans="1:30" x14ac:dyDescent="0.25">
      <c r="A12" s="4"/>
      <c r="B12" s="164" t="s">
        <v>27</v>
      </c>
      <c r="C12" s="165"/>
      <c r="D12" s="165"/>
      <c r="E12" s="165"/>
      <c r="F12" s="165"/>
      <c r="G12" s="40">
        <f>G7+0.01</f>
        <v>0.01</v>
      </c>
      <c r="H12" s="22"/>
      <c r="I12" s="22"/>
      <c r="J12" s="22"/>
      <c r="K12" s="22"/>
      <c r="L12" s="22"/>
      <c r="M12" s="22"/>
      <c r="N12" s="22"/>
      <c r="O12" s="22"/>
      <c r="P12" s="22"/>
      <c r="Q12" s="22"/>
      <c r="R12" s="22"/>
      <c r="S12" s="22"/>
      <c r="T12" s="22"/>
      <c r="U12" s="22"/>
      <c r="V12" s="22"/>
      <c r="W12" s="22"/>
      <c r="X12" s="22"/>
      <c r="Y12" s="22"/>
      <c r="Z12" s="22"/>
      <c r="AA12" s="22"/>
      <c r="AB12" s="22"/>
      <c r="AC12" s="22"/>
      <c r="AD12" s="17"/>
    </row>
    <row r="13" spans="1:30" s="18" customFormat="1" x14ac:dyDescent="0.25">
      <c r="A13" s="4"/>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17"/>
    </row>
    <row r="14" spans="1:30" s="18" customFormat="1" x14ac:dyDescent="0.25">
      <c r="A14" s="4"/>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17"/>
    </row>
    <row r="15" spans="1:30" x14ac:dyDescent="0.25">
      <c r="A15" s="4"/>
      <c r="B15" s="197" t="s">
        <v>21</v>
      </c>
      <c r="C15" s="198"/>
      <c r="D15" s="198"/>
      <c r="E15" s="198"/>
      <c r="F15" s="198"/>
      <c r="G15" s="198"/>
      <c r="H15" s="198"/>
      <c r="I15" s="198"/>
      <c r="J15" s="198"/>
      <c r="K15" s="198"/>
      <c r="L15" s="198"/>
      <c r="M15" s="199"/>
      <c r="N15" s="22"/>
      <c r="O15" s="200" t="s">
        <v>25</v>
      </c>
      <c r="P15" s="200"/>
      <c r="Q15" s="200"/>
      <c r="R15" s="200"/>
      <c r="S15" s="200"/>
      <c r="T15" s="200"/>
      <c r="U15" s="200"/>
      <c r="V15" s="200"/>
      <c r="W15" s="200"/>
      <c r="X15" s="200"/>
      <c r="Y15" s="200"/>
      <c r="Z15" s="200"/>
      <c r="AA15" s="22"/>
      <c r="AB15" s="22"/>
      <c r="AC15" s="22"/>
      <c r="AD15" s="17"/>
    </row>
    <row r="16" spans="1:30" x14ac:dyDescent="0.25">
      <c r="A16" s="4"/>
      <c r="B16" s="11" t="s">
        <v>2</v>
      </c>
      <c r="C16" s="167">
        <f>F4*F5</f>
        <v>0</v>
      </c>
      <c r="D16" s="168"/>
      <c r="E16" s="73">
        <f>VALUE(C16)</f>
        <v>0</v>
      </c>
      <c r="F16" s="22"/>
      <c r="G16" s="22"/>
      <c r="H16" s="22"/>
      <c r="I16" s="26" t="s">
        <v>14</v>
      </c>
      <c r="J16" s="26" t="s">
        <v>15</v>
      </c>
      <c r="K16" s="26" t="s">
        <v>16</v>
      </c>
      <c r="L16" s="26" t="s">
        <v>17</v>
      </c>
      <c r="M16" s="26" t="s">
        <v>18</v>
      </c>
      <c r="N16" s="22"/>
      <c r="O16" s="30" t="s">
        <v>2</v>
      </c>
      <c r="P16" s="182">
        <f>F4*F5</f>
        <v>0</v>
      </c>
      <c r="Q16" s="183"/>
      <c r="R16" s="74">
        <f>VALUE(P16)</f>
        <v>0</v>
      </c>
      <c r="S16" s="190"/>
      <c r="T16" s="190"/>
      <c r="U16" s="22"/>
      <c r="V16" s="26" t="s">
        <v>14</v>
      </c>
      <c r="W16" s="26" t="s">
        <v>15</v>
      </c>
      <c r="X16" s="26" t="s">
        <v>16</v>
      </c>
      <c r="Y16" s="26" t="s">
        <v>17</v>
      </c>
      <c r="Z16" s="63" t="s">
        <v>18</v>
      </c>
      <c r="AA16" s="22"/>
      <c r="AB16" s="22"/>
      <c r="AC16" s="63" t="s">
        <v>95</v>
      </c>
      <c r="AD16" s="63" t="s">
        <v>96</v>
      </c>
    </row>
    <row r="17" spans="1:33" x14ac:dyDescent="0.25">
      <c r="A17" s="4"/>
      <c r="B17" s="11" t="s">
        <v>10</v>
      </c>
      <c r="C17" s="169" t="e">
        <f>-PMT(C24,C25,C26)</f>
        <v>#NUM!</v>
      </c>
      <c r="D17" s="170"/>
      <c r="E17" s="22"/>
      <c r="F17" s="22"/>
      <c r="G17" s="22"/>
      <c r="H17" s="22"/>
      <c r="I17" s="1">
        <v>0</v>
      </c>
      <c r="J17" s="1">
        <v>0</v>
      </c>
      <c r="K17" s="1">
        <v>0</v>
      </c>
      <c r="L17" s="1">
        <v>0</v>
      </c>
      <c r="M17" s="10">
        <f>F3</f>
        <v>0</v>
      </c>
      <c r="N17" s="22"/>
      <c r="O17" s="30" t="s">
        <v>10</v>
      </c>
      <c r="P17" s="184" t="e">
        <f>-PMT(P24,P25,P26)</f>
        <v>#NUM!</v>
      </c>
      <c r="Q17" s="185"/>
      <c r="R17" s="62"/>
      <c r="S17" s="195"/>
      <c r="T17" s="195"/>
      <c r="U17" s="22"/>
      <c r="V17" s="1">
        <v>0</v>
      </c>
      <c r="W17" s="1">
        <v>0</v>
      </c>
      <c r="X17" s="1">
        <v>0</v>
      </c>
      <c r="Y17" s="1">
        <v>0</v>
      </c>
      <c r="Z17" s="10">
        <f>F3</f>
        <v>0</v>
      </c>
      <c r="AA17" s="22"/>
      <c r="AB17" s="22"/>
      <c r="AC17" s="1">
        <v>0</v>
      </c>
      <c r="AD17" s="1">
        <v>0</v>
      </c>
    </row>
    <row r="18" spans="1:33" x14ac:dyDescent="0.25">
      <c r="A18" s="4"/>
      <c r="B18" s="11" t="s">
        <v>11</v>
      </c>
      <c r="C18" s="169">
        <f>SUM(K18:K377)</f>
        <v>0</v>
      </c>
      <c r="D18" s="170"/>
      <c r="E18" s="62"/>
      <c r="F18" s="195"/>
      <c r="G18" s="195"/>
      <c r="H18" s="22"/>
      <c r="I18" s="1">
        <v>1</v>
      </c>
      <c r="J18" s="10">
        <f>IF(I18&gt;$E$16,0,$C$17)</f>
        <v>0</v>
      </c>
      <c r="K18" s="10">
        <f>M17*$C$24</f>
        <v>0</v>
      </c>
      <c r="L18" s="10">
        <f>J18-K18</f>
        <v>0</v>
      </c>
      <c r="M18" s="10">
        <f>M17-L18</f>
        <v>0</v>
      </c>
      <c r="N18" s="22"/>
      <c r="O18" s="30" t="s">
        <v>11</v>
      </c>
      <c r="P18" s="184">
        <f>SUM(X18:X378)</f>
        <v>0</v>
      </c>
      <c r="Q18" s="185"/>
      <c r="R18" s="29"/>
      <c r="S18" s="196"/>
      <c r="T18" s="196"/>
      <c r="U18" s="22"/>
      <c r="V18" s="1">
        <v>1</v>
      </c>
      <c r="W18" s="10">
        <f>IF(V18&gt;$R$16,0,$P$17)</f>
        <v>0</v>
      </c>
      <c r="X18" s="10">
        <f t="shared" ref="X18:X81" si="0">Z17*$P$24</f>
        <v>0</v>
      </c>
      <c r="Y18" s="10">
        <f>W18-X18</f>
        <v>0</v>
      </c>
      <c r="Z18" s="10">
        <f>Z17-Y18</f>
        <v>0</v>
      </c>
      <c r="AA18" s="22"/>
      <c r="AB18" s="22"/>
      <c r="AC18" s="72">
        <f>X18-K18</f>
        <v>0</v>
      </c>
      <c r="AD18" s="10">
        <f>AC18/(1+$G$12)^(V18/12)</f>
        <v>0</v>
      </c>
    </row>
    <row r="19" spans="1:33" x14ac:dyDescent="0.25">
      <c r="A19" s="4"/>
      <c r="B19" s="25" t="s">
        <v>12</v>
      </c>
      <c r="C19" s="180">
        <f>SUM(L18:L377)</f>
        <v>0</v>
      </c>
      <c r="D19" s="181"/>
      <c r="E19" s="22"/>
      <c r="F19" s="22"/>
      <c r="G19" s="22"/>
      <c r="H19" s="22"/>
      <c r="I19" s="1">
        <v>2</v>
      </c>
      <c r="J19" s="10">
        <f t="shared" ref="J19:J82" si="1">IF(I19&gt;$E$16,0,$C$17)</f>
        <v>0</v>
      </c>
      <c r="K19" s="10">
        <f t="shared" ref="K19:K81" si="2">M18*$C$24</f>
        <v>0</v>
      </c>
      <c r="L19" s="10">
        <f t="shared" ref="L19:L82" si="3">J19-K19</f>
        <v>0</v>
      </c>
      <c r="M19" s="10">
        <f t="shared" ref="M19:M82" si="4">M18-L19</f>
        <v>0</v>
      </c>
      <c r="N19" s="22"/>
      <c r="O19" s="31" t="s">
        <v>12</v>
      </c>
      <c r="P19" s="186">
        <f>SUM(Y18:Y378)</f>
        <v>0</v>
      </c>
      <c r="Q19" s="187"/>
      <c r="R19" s="29"/>
      <c r="S19" s="196"/>
      <c r="T19" s="196"/>
      <c r="U19" s="22"/>
      <c r="V19" s="1">
        <v>2</v>
      </c>
      <c r="W19" s="10">
        <f t="shared" ref="W19:W82" si="5">IF(V19&gt;$R$16,0,$P$17)</f>
        <v>0</v>
      </c>
      <c r="X19" s="10">
        <f t="shared" si="0"/>
        <v>0</v>
      </c>
      <c r="Y19" s="10">
        <f t="shared" ref="Y19:Y82" si="6">W19-X19</f>
        <v>0</v>
      </c>
      <c r="Z19" s="10">
        <f t="shared" ref="Z19:Z82" si="7">Z18-Y19</f>
        <v>0</v>
      </c>
      <c r="AA19" s="22"/>
      <c r="AB19" s="22"/>
      <c r="AC19" s="72">
        <f t="shared" ref="AC19:AC82" si="8">X19-K19</f>
        <v>0</v>
      </c>
      <c r="AD19" s="10">
        <f t="shared" ref="AD19:AD82" si="9">AC19/(1+$G$12)^(V19/12)</f>
        <v>0</v>
      </c>
    </row>
    <row r="20" spans="1:33" x14ac:dyDescent="0.25">
      <c r="A20" s="4"/>
      <c r="B20" s="13" t="s">
        <v>13</v>
      </c>
      <c r="C20" s="14"/>
      <c r="D20" s="12">
        <f>SUM(C18:D19)</f>
        <v>0</v>
      </c>
      <c r="E20" s="22"/>
      <c r="F20" s="22"/>
      <c r="G20" s="22"/>
      <c r="H20" s="22"/>
      <c r="I20" s="1">
        <v>3</v>
      </c>
      <c r="J20" s="10">
        <f t="shared" si="1"/>
        <v>0</v>
      </c>
      <c r="K20" s="10">
        <f t="shared" si="2"/>
        <v>0</v>
      </c>
      <c r="L20" s="10">
        <f t="shared" si="3"/>
        <v>0</v>
      </c>
      <c r="M20" s="10">
        <f t="shared" si="4"/>
        <v>0</v>
      </c>
      <c r="N20" s="22"/>
      <c r="O20" s="32" t="s">
        <v>13</v>
      </c>
      <c r="P20" s="33"/>
      <c r="Q20" s="34">
        <f>SUM(P18:Q19)</f>
        <v>0</v>
      </c>
      <c r="R20" s="22"/>
      <c r="S20" s="22"/>
      <c r="T20" s="22"/>
      <c r="U20" s="22"/>
      <c r="V20" s="1">
        <v>3</v>
      </c>
      <c r="W20" s="10">
        <f t="shared" si="5"/>
        <v>0</v>
      </c>
      <c r="X20" s="10">
        <f t="shared" si="0"/>
        <v>0</v>
      </c>
      <c r="Y20" s="10">
        <f t="shared" si="6"/>
        <v>0</v>
      </c>
      <c r="Z20" s="10">
        <f t="shared" si="7"/>
        <v>0</v>
      </c>
      <c r="AA20" s="22"/>
      <c r="AB20" s="22"/>
      <c r="AC20" s="72">
        <f t="shared" si="8"/>
        <v>0</v>
      </c>
      <c r="AD20" s="10">
        <f t="shared" si="9"/>
        <v>0</v>
      </c>
    </row>
    <row r="21" spans="1:33" x14ac:dyDescent="0.25">
      <c r="A21" s="4"/>
      <c r="B21" s="22"/>
      <c r="C21" s="22"/>
      <c r="D21" s="22"/>
      <c r="E21" s="22"/>
      <c r="F21" s="22"/>
      <c r="G21" s="22"/>
      <c r="H21" s="22"/>
      <c r="I21" s="1">
        <v>4</v>
      </c>
      <c r="J21" s="10">
        <f t="shared" si="1"/>
        <v>0</v>
      </c>
      <c r="K21" s="10">
        <f t="shared" si="2"/>
        <v>0</v>
      </c>
      <c r="L21" s="10">
        <f t="shared" si="3"/>
        <v>0</v>
      </c>
      <c r="M21" s="10">
        <f t="shared" si="4"/>
        <v>0</v>
      </c>
      <c r="N21" s="22"/>
      <c r="O21" s="22"/>
      <c r="P21" s="22"/>
      <c r="Q21" s="22"/>
      <c r="R21" s="22"/>
      <c r="S21" s="22"/>
      <c r="T21" s="22"/>
      <c r="U21" s="22"/>
      <c r="V21" s="1">
        <v>4</v>
      </c>
      <c r="W21" s="10">
        <f t="shared" si="5"/>
        <v>0</v>
      </c>
      <c r="X21" s="10">
        <f t="shared" si="0"/>
        <v>0</v>
      </c>
      <c r="Y21" s="10">
        <f t="shared" si="6"/>
        <v>0</v>
      </c>
      <c r="Z21" s="10">
        <f t="shared" si="7"/>
        <v>0</v>
      </c>
      <c r="AA21" s="22"/>
      <c r="AB21" s="22"/>
      <c r="AC21" s="72">
        <f t="shared" si="8"/>
        <v>0</v>
      </c>
      <c r="AD21" s="10">
        <f t="shared" si="9"/>
        <v>0</v>
      </c>
    </row>
    <row r="22" spans="1:33" x14ac:dyDescent="0.25">
      <c r="A22" s="4"/>
      <c r="B22" s="188" t="s">
        <v>24</v>
      </c>
      <c r="C22" s="189"/>
      <c r="D22" s="22"/>
      <c r="E22" s="22"/>
      <c r="F22" s="22"/>
      <c r="G22" s="22"/>
      <c r="H22" s="22"/>
      <c r="I22" s="1">
        <v>5</v>
      </c>
      <c r="J22" s="10">
        <f t="shared" si="1"/>
        <v>0</v>
      </c>
      <c r="K22" s="10">
        <f t="shared" si="2"/>
        <v>0</v>
      </c>
      <c r="L22" s="10">
        <f t="shared" si="3"/>
        <v>0</v>
      </c>
      <c r="M22" s="10">
        <f t="shared" si="4"/>
        <v>0</v>
      </c>
      <c r="N22" s="22"/>
      <c r="O22" s="188" t="s">
        <v>24</v>
      </c>
      <c r="P22" s="189"/>
      <c r="Q22" s="22"/>
      <c r="R22" s="22"/>
      <c r="S22" s="22"/>
      <c r="T22" s="22"/>
      <c r="U22" s="22"/>
      <c r="V22" s="1">
        <v>5</v>
      </c>
      <c r="W22" s="10">
        <f t="shared" si="5"/>
        <v>0</v>
      </c>
      <c r="X22" s="10">
        <f t="shared" si="0"/>
        <v>0</v>
      </c>
      <c r="Y22" s="10">
        <f t="shared" si="6"/>
        <v>0</v>
      </c>
      <c r="Z22" s="10">
        <f t="shared" si="7"/>
        <v>0</v>
      </c>
      <c r="AA22" s="22"/>
      <c r="AB22" s="22"/>
      <c r="AC22" s="72">
        <f t="shared" si="8"/>
        <v>0</v>
      </c>
      <c r="AD22" s="10">
        <f t="shared" si="9"/>
        <v>0</v>
      </c>
    </row>
    <row r="23" spans="1:33" x14ac:dyDescent="0.25">
      <c r="A23" s="4"/>
      <c r="B23" s="2" t="s">
        <v>6</v>
      </c>
      <c r="C23" s="3" t="s">
        <v>5</v>
      </c>
      <c r="D23" s="22"/>
      <c r="E23" s="22"/>
      <c r="F23" s="22"/>
      <c r="G23" s="22"/>
      <c r="H23" s="22"/>
      <c r="I23" s="1">
        <v>6</v>
      </c>
      <c r="J23" s="10">
        <f t="shared" si="1"/>
        <v>0</v>
      </c>
      <c r="K23" s="10">
        <f t="shared" si="2"/>
        <v>0</v>
      </c>
      <c r="L23" s="10">
        <f t="shared" si="3"/>
        <v>0</v>
      </c>
      <c r="M23" s="10">
        <f t="shared" si="4"/>
        <v>0</v>
      </c>
      <c r="N23" s="22"/>
      <c r="O23" s="2" t="s">
        <v>6</v>
      </c>
      <c r="P23" s="3" t="s">
        <v>5</v>
      </c>
      <c r="Q23" s="22"/>
      <c r="R23" s="22"/>
      <c r="S23" s="22"/>
      <c r="T23" s="22"/>
      <c r="U23" s="22"/>
      <c r="V23" s="1">
        <v>6</v>
      </c>
      <c r="W23" s="10">
        <f t="shared" si="5"/>
        <v>0</v>
      </c>
      <c r="X23" s="10">
        <f t="shared" si="0"/>
        <v>0</v>
      </c>
      <c r="Y23" s="10">
        <f t="shared" si="6"/>
        <v>0</v>
      </c>
      <c r="Z23" s="10">
        <f t="shared" si="7"/>
        <v>0</v>
      </c>
      <c r="AA23" s="22"/>
      <c r="AB23" s="22"/>
      <c r="AC23" s="72">
        <f t="shared" si="8"/>
        <v>0</v>
      </c>
      <c r="AD23" s="10">
        <f t="shared" si="9"/>
        <v>0</v>
      </c>
    </row>
    <row r="24" spans="1:33" x14ac:dyDescent="0.25">
      <c r="A24" s="4"/>
      <c r="B24" s="4" t="s">
        <v>7</v>
      </c>
      <c r="C24" s="8">
        <f>G9/F5</f>
        <v>-4.1666666666666669E-4</v>
      </c>
      <c r="D24" s="22"/>
      <c r="E24" s="22"/>
      <c r="F24" s="22"/>
      <c r="G24" s="22"/>
      <c r="H24" s="22"/>
      <c r="I24" s="1">
        <v>7</v>
      </c>
      <c r="J24" s="10">
        <f t="shared" si="1"/>
        <v>0</v>
      </c>
      <c r="K24" s="10">
        <f t="shared" si="2"/>
        <v>0</v>
      </c>
      <c r="L24" s="10">
        <f t="shared" si="3"/>
        <v>0</v>
      </c>
      <c r="M24" s="10">
        <f t="shared" si="4"/>
        <v>0</v>
      </c>
      <c r="N24" s="22"/>
      <c r="O24" s="4" t="s">
        <v>7</v>
      </c>
      <c r="P24" s="8">
        <f>G11/F5</f>
        <v>0</v>
      </c>
      <c r="Q24" s="22"/>
      <c r="R24" s="22"/>
      <c r="S24" s="22"/>
      <c r="T24" s="22"/>
      <c r="U24" s="22"/>
      <c r="V24" s="1">
        <v>7</v>
      </c>
      <c r="W24" s="10">
        <f t="shared" si="5"/>
        <v>0</v>
      </c>
      <c r="X24" s="10">
        <f t="shared" si="0"/>
        <v>0</v>
      </c>
      <c r="Y24" s="10">
        <f t="shared" si="6"/>
        <v>0</v>
      </c>
      <c r="Z24" s="10">
        <f t="shared" si="7"/>
        <v>0</v>
      </c>
      <c r="AA24" s="22"/>
      <c r="AB24" s="22"/>
      <c r="AC24" s="72">
        <f t="shared" si="8"/>
        <v>0</v>
      </c>
      <c r="AD24" s="10">
        <f t="shared" si="9"/>
        <v>0</v>
      </c>
    </row>
    <row r="25" spans="1:33" x14ac:dyDescent="0.25">
      <c r="A25" s="4"/>
      <c r="B25" s="5" t="s">
        <v>8</v>
      </c>
      <c r="C25" s="6">
        <f>F5*F4</f>
        <v>0</v>
      </c>
      <c r="D25" s="22"/>
      <c r="E25" s="22"/>
      <c r="F25" s="22"/>
      <c r="G25" s="22"/>
      <c r="H25" s="22"/>
      <c r="I25" s="1">
        <v>8</v>
      </c>
      <c r="J25" s="10">
        <f t="shared" si="1"/>
        <v>0</v>
      </c>
      <c r="K25" s="10">
        <f t="shared" si="2"/>
        <v>0</v>
      </c>
      <c r="L25" s="10">
        <f t="shared" si="3"/>
        <v>0</v>
      </c>
      <c r="M25" s="10">
        <f t="shared" si="4"/>
        <v>0</v>
      </c>
      <c r="N25" s="22"/>
      <c r="O25" s="5" t="s">
        <v>8</v>
      </c>
      <c r="P25" s="6">
        <f>F5*F4</f>
        <v>0</v>
      </c>
      <c r="Q25" s="22"/>
      <c r="R25" s="22"/>
      <c r="S25" s="22"/>
      <c r="T25" s="22"/>
      <c r="U25" s="22"/>
      <c r="V25" s="1">
        <v>8</v>
      </c>
      <c r="W25" s="10">
        <f t="shared" si="5"/>
        <v>0</v>
      </c>
      <c r="X25" s="10">
        <f t="shared" si="0"/>
        <v>0</v>
      </c>
      <c r="Y25" s="10">
        <f t="shared" si="6"/>
        <v>0</v>
      </c>
      <c r="Z25" s="10">
        <f t="shared" si="7"/>
        <v>0</v>
      </c>
      <c r="AA25" s="22"/>
      <c r="AB25" s="22"/>
      <c r="AC25" s="72">
        <f t="shared" si="8"/>
        <v>0</v>
      </c>
      <c r="AD25" s="10">
        <f>AC25/(1+$G$12)^(V25/12)</f>
        <v>0</v>
      </c>
      <c r="AE25" s="71"/>
      <c r="AG25" s="71"/>
    </row>
    <row r="26" spans="1:33" x14ac:dyDescent="0.25">
      <c r="A26" s="4"/>
      <c r="B26" s="7" t="s">
        <v>9</v>
      </c>
      <c r="C26" s="9">
        <f>F3</f>
        <v>0</v>
      </c>
      <c r="D26" s="22"/>
      <c r="E26" s="22"/>
      <c r="F26" s="22"/>
      <c r="G26" s="22"/>
      <c r="H26" s="22"/>
      <c r="I26" s="1">
        <v>9</v>
      </c>
      <c r="J26" s="10">
        <f t="shared" si="1"/>
        <v>0</v>
      </c>
      <c r="K26" s="10">
        <f t="shared" si="2"/>
        <v>0</v>
      </c>
      <c r="L26" s="10">
        <f t="shared" si="3"/>
        <v>0</v>
      </c>
      <c r="M26" s="10">
        <f t="shared" si="4"/>
        <v>0</v>
      </c>
      <c r="N26" s="22"/>
      <c r="O26" s="7" t="s">
        <v>9</v>
      </c>
      <c r="P26" s="9">
        <f>F3</f>
        <v>0</v>
      </c>
      <c r="Q26" s="22"/>
      <c r="R26" s="22"/>
      <c r="S26" s="22"/>
      <c r="T26" s="22"/>
      <c r="U26" s="22"/>
      <c r="V26" s="1">
        <v>9</v>
      </c>
      <c r="W26" s="10">
        <f t="shared" si="5"/>
        <v>0</v>
      </c>
      <c r="X26" s="10">
        <f t="shared" si="0"/>
        <v>0</v>
      </c>
      <c r="Y26" s="10">
        <f t="shared" si="6"/>
        <v>0</v>
      </c>
      <c r="Z26" s="10">
        <f t="shared" si="7"/>
        <v>0</v>
      </c>
      <c r="AA26" s="22"/>
      <c r="AB26" s="22"/>
      <c r="AC26" s="72">
        <f t="shared" si="8"/>
        <v>0</v>
      </c>
      <c r="AD26" s="10">
        <f t="shared" si="9"/>
        <v>0</v>
      </c>
    </row>
    <row r="27" spans="1:33" x14ac:dyDescent="0.25">
      <c r="A27" s="4"/>
      <c r="B27" s="22"/>
      <c r="C27" s="22"/>
      <c r="D27" s="22"/>
      <c r="E27" s="22"/>
      <c r="F27" s="22"/>
      <c r="G27" s="22"/>
      <c r="H27" s="22"/>
      <c r="I27" s="1">
        <v>10</v>
      </c>
      <c r="J27" s="10">
        <f t="shared" si="1"/>
        <v>0</v>
      </c>
      <c r="K27" s="10">
        <f t="shared" si="2"/>
        <v>0</v>
      </c>
      <c r="L27" s="10">
        <f t="shared" si="3"/>
        <v>0</v>
      </c>
      <c r="M27" s="10">
        <f t="shared" si="4"/>
        <v>0</v>
      </c>
      <c r="N27" s="22"/>
      <c r="O27" s="27"/>
      <c r="P27" s="179"/>
      <c r="Q27" s="179"/>
      <c r="R27" s="22"/>
      <c r="S27" s="22"/>
      <c r="T27" s="22"/>
      <c r="U27" s="22"/>
      <c r="V27" s="1">
        <v>10</v>
      </c>
      <c r="W27" s="10">
        <f t="shared" si="5"/>
        <v>0</v>
      </c>
      <c r="X27" s="10">
        <f t="shared" si="0"/>
        <v>0</v>
      </c>
      <c r="Y27" s="10">
        <f t="shared" si="6"/>
        <v>0</v>
      </c>
      <c r="Z27" s="10">
        <f t="shared" si="7"/>
        <v>0</v>
      </c>
      <c r="AA27" s="22"/>
      <c r="AB27" s="22"/>
      <c r="AC27" s="72">
        <f t="shared" si="8"/>
        <v>0</v>
      </c>
      <c r="AD27" s="10">
        <f t="shared" si="9"/>
        <v>0</v>
      </c>
    </row>
    <row r="28" spans="1:33" x14ac:dyDescent="0.25">
      <c r="A28" s="4"/>
      <c r="B28" s="22"/>
      <c r="C28" s="22"/>
      <c r="D28" s="22"/>
      <c r="E28" s="22"/>
      <c r="F28" s="22"/>
      <c r="G28" s="22"/>
      <c r="H28" s="22"/>
      <c r="I28" s="1">
        <v>11</v>
      </c>
      <c r="J28" s="10">
        <f t="shared" si="1"/>
        <v>0</v>
      </c>
      <c r="K28" s="10">
        <f t="shared" si="2"/>
        <v>0</v>
      </c>
      <c r="L28" s="10">
        <f t="shared" si="3"/>
        <v>0</v>
      </c>
      <c r="M28" s="10">
        <f t="shared" si="4"/>
        <v>0</v>
      </c>
      <c r="N28" s="22"/>
      <c r="O28" s="27"/>
      <c r="P28" s="177"/>
      <c r="Q28" s="177"/>
      <c r="R28" s="22"/>
      <c r="S28" s="22"/>
      <c r="T28" s="22"/>
      <c r="U28" s="22"/>
      <c r="V28" s="1">
        <v>11</v>
      </c>
      <c r="W28" s="10">
        <f t="shared" si="5"/>
        <v>0</v>
      </c>
      <c r="X28" s="10">
        <f t="shared" si="0"/>
        <v>0</v>
      </c>
      <c r="Y28" s="10">
        <f t="shared" si="6"/>
        <v>0</v>
      </c>
      <c r="Z28" s="10">
        <f t="shared" si="7"/>
        <v>0</v>
      </c>
      <c r="AA28" s="22"/>
      <c r="AB28" s="22"/>
      <c r="AC28" s="72">
        <f t="shared" si="8"/>
        <v>0</v>
      </c>
      <c r="AD28" s="10">
        <f t="shared" si="9"/>
        <v>0</v>
      </c>
    </row>
    <row r="29" spans="1:33" x14ac:dyDescent="0.25">
      <c r="A29" s="4"/>
      <c r="B29" s="22"/>
      <c r="C29" s="22"/>
      <c r="D29" s="22"/>
      <c r="E29" s="22"/>
      <c r="F29" s="22"/>
      <c r="G29" s="22"/>
      <c r="H29" s="22"/>
      <c r="I29" s="1">
        <v>12</v>
      </c>
      <c r="J29" s="10">
        <f t="shared" si="1"/>
        <v>0</v>
      </c>
      <c r="K29" s="10">
        <f t="shared" si="2"/>
        <v>0</v>
      </c>
      <c r="L29" s="10">
        <f t="shared" si="3"/>
        <v>0</v>
      </c>
      <c r="M29" s="10">
        <f t="shared" si="4"/>
        <v>0</v>
      </c>
      <c r="N29" s="22"/>
      <c r="O29" s="27"/>
      <c r="P29" s="177"/>
      <c r="Q29" s="177"/>
      <c r="R29" s="22"/>
      <c r="S29" s="22"/>
      <c r="T29" s="22"/>
      <c r="U29" s="22"/>
      <c r="V29" s="1">
        <v>12</v>
      </c>
      <c r="W29" s="10">
        <f t="shared" si="5"/>
        <v>0</v>
      </c>
      <c r="X29" s="10">
        <f t="shared" si="0"/>
        <v>0</v>
      </c>
      <c r="Y29" s="10">
        <f t="shared" si="6"/>
        <v>0</v>
      </c>
      <c r="Z29" s="10">
        <f t="shared" si="7"/>
        <v>0</v>
      </c>
      <c r="AA29" s="22"/>
      <c r="AB29" s="22"/>
      <c r="AC29" s="72">
        <f t="shared" si="8"/>
        <v>0</v>
      </c>
      <c r="AD29" s="10">
        <f t="shared" si="9"/>
        <v>0</v>
      </c>
    </row>
    <row r="30" spans="1:33" x14ac:dyDescent="0.25">
      <c r="A30" s="4"/>
      <c r="B30" s="22"/>
      <c r="C30" s="22"/>
      <c r="D30" s="22"/>
      <c r="E30" s="22"/>
      <c r="F30" s="22"/>
      <c r="G30" s="22"/>
      <c r="H30" s="22"/>
      <c r="I30" s="1">
        <v>13</v>
      </c>
      <c r="J30" s="10">
        <f t="shared" si="1"/>
        <v>0</v>
      </c>
      <c r="K30" s="10">
        <f t="shared" si="2"/>
        <v>0</v>
      </c>
      <c r="L30" s="10">
        <f t="shared" si="3"/>
        <v>0</v>
      </c>
      <c r="M30" s="10">
        <f t="shared" si="4"/>
        <v>0</v>
      </c>
      <c r="N30" s="22"/>
      <c r="O30" s="178"/>
      <c r="P30" s="178"/>
      <c r="Q30" s="28"/>
      <c r="R30" s="22"/>
      <c r="S30" s="22"/>
      <c r="T30" s="22"/>
      <c r="U30" s="22"/>
      <c r="V30" s="1">
        <v>13</v>
      </c>
      <c r="W30" s="10">
        <f t="shared" si="5"/>
        <v>0</v>
      </c>
      <c r="X30" s="10">
        <f t="shared" si="0"/>
        <v>0</v>
      </c>
      <c r="Y30" s="10">
        <f t="shared" si="6"/>
        <v>0</v>
      </c>
      <c r="Z30" s="10">
        <f t="shared" si="7"/>
        <v>0</v>
      </c>
      <c r="AA30" s="22"/>
      <c r="AB30" s="22"/>
      <c r="AC30" s="72">
        <f t="shared" si="8"/>
        <v>0</v>
      </c>
      <c r="AD30" s="10">
        <f t="shared" si="9"/>
        <v>0</v>
      </c>
    </row>
    <row r="31" spans="1:33" x14ac:dyDescent="0.25">
      <c r="A31" s="4"/>
      <c r="B31" s="22"/>
      <c r="C31" s="22"/>
      <c r="D31" s="22"/>
      <c r="E31" s="22"/>
      <c r="F31" s="22"/>
      <c r="G31" s="69"/>
      <c r="H31" s="22"/>
      <c r="I31" s="1">
        <v>14</v>
      </c>
      <c r="J31" s="10">
        <f t="shared" si="1"/>
        <v>0</v>
      </c>
      <c r="K31" s="10">
        <f t="shared" si="2"/>
        <v>0</v>
      </c>
      <c r="L31" s="10">
        <f t="shared" si="3"/>
        <v>0</v>
      </c>
      <c r="M31" s="10">
        <f t="shared" si="4"/>
        <v>0</v>
      </c>
      <c r="N31" s="22"/>
      <c r="O31" s="22"/>
      <c r="P31" s="22"/>
      <c r="Q31" s="22"/>
      <c r="R31" s="22"/>
      <c r="S31" s="22"/>
      <c r="T31" s="22"/>
      <c r="U31" s="22"/>
      <c r="V31" s="1">
        <v>14</v>
      </c>
      <c r="W31" s="10">
        <f t="shared" si="5"/>
        <v>0</v>
      </c>
      <c r="X31" s="10">
        <f t="shared" si="0"/>
        <v>0</v>
      </c>
      <c r="Y31" s="10">
        <f t="shared" si="6"/>
        <v>0</v>
      </c>
      <c r="Z31" s="10">
        <f t="shared" si="7"/>
        <v>0</v>
      </c>
      <c r="AA31" s="22"/>
      <c r="AB31" s="22"/>
      <c r="AC31" s="72">
        <f t="shared" si="8"/>
        <v>0</v>
      </c>
      <c r="AD31" s="10">
        <f t="shared" si="9"/>
        <v>0</v>
      </c>
    </row>
    <row r="32" spans="1:33" x14ac:dyDescent="0.25">
      <c r="A32" s="4"/>
      <c r="B32" s="22"/>
      <c r="C32" s="22"/>
      <c r="D32" s="22"/>
      <c r="E32" s="22"/>
      <c r="F32" s="22"/>
      <c r="G32" s="22"/>
      <c r="H32" s="22"/>
      <c r="I32" s="1">
        <v>15</v>
      </c>
      <c r="J32" s="10">
        <f t="shared" si="1"/>
        <v>0</v>
      </c>
      <c r="K32" s="10">
        <f t="shared" si="2"/>
        <v>0</v>
      </c>
      <c r="L32" s="10">
        <f t="shared" si="3"/>
        <v>0</v>
      </c>
      <c r="M32" s="10">
        <f t="shared" si="4"/>
        <v>0</v>
      </c>
      <c r="N32" s="22"/>
      <c r="O32" s="22"/>
      <c r="P32" s="22"/>
      <c r="Q32" s="22"/>
      <c r="R32" s="22"/>
      <c r="S32" s="22"/>
      <c r="T32" s="69"/>
      <c r="U32" s="22"/>
      <c r="V32" s="1">
        <v>15</v>
      </c>
      <c r="W32" s="10">
        <f t="shared" si="5"/>
        <v>0</v>
      </c>
      <c r="X32" s="10">
        <f t="shared" si="0"/>
        <v>0</v>
      </c>
      <c r="Y32" s="10">
        <f t="shared" si="6"/>
        <v>0</v>
      </c>
      <c r="Z32" s="10">
        <f t="shared" si="7"/>
        <v>0</v>
      </c>
      <c r="AA32" s="22"/>
      <c r="AB32" s="22"/>
      <c r="AC32" s="72">
        <f t="shared" si="8"/>
        <v>0</v>
      </c>
      <c r="AD32" s="10">
        <f t="shared" si="9"/>
        <v>0</v>
      </c>
    </row>
    <row r="33" spans="1:30" x14ac:dyDescent="0.25">
      <c r="A33" s="4"/>
      <c r="B33" s="22"/>
      <c r="C33" s="22"/>
      <c r="D33" s="22"/>
      <c r="E33" s="22"/>
      <c r="F33" s="22"/>
      <c r="G33" s="22"/>
      <c r="H33" s="22"/>
      <c r="I33" s="1">
        <v>16</v>
      </c>
      <c r="J33" s="10">
        <f t="shared" si="1"/>
        <v>0</v>
      </c>
      <c r="K33" s="10">
        <f t="shared" si="2"/>
        <v>0</v>
      </c>
      <c r="L33" s="10">
        <f t="shared" si="3"/>
        <v>0</v>
      </c>
      <c r="M33" s="10">
        <f t="shared" si="4"/>
        <v>0</v>
      </c>
      <c r="N33" s="22"/>
      <c r="O33" s="22"/>
      <c r="P33" s="22"/>
      <c r="Q33" s="22"/>
      <c r="R33" s="22"/>
      <c r="S33" s="22"/>
      <c r="T33" s="22"/>
      <c r="U33" s="22"/>
      <c r="V33" s="1">
        <v>16</v>
      </c>
      <c r="W33" s="10">
        <f t="shared" si="5"/>
        <v>0</v>
      </c>
      <c r="X33" s="10">
        <f t="shared" si="0"/>
        <v>0</v>
      </c>
      <c r="Y33" s="10">
        <f t="shared" si="6"/>
        <v>0</v>
      </c>
      <c r="Z33" s="10">
        <f t="shared" si="7"/>
        <v>0</v>
      </c>
      <c r="AA33" s="22"/>
      <c r="AB33" s="22"/>
      <c r="AC33" s="72">
        <f t="shared" si="8"/>
        <v>0</v>
      </c>
      <c r="AD33" s="10">
        <f t="shared" si="9"/>
        <v>0</v>
      </c>
    </row>
    <row r="34" spans="1:30" x14ac:dyDescent="0.25">
      <c r="A34" s="4"/>
      <c r="B34" s="22"/>
      <c r="C34" s="22"/>
      <c r="D34" s="22"/>
      <c r="E34" s="22"/>
      <c r="F34" s="22"/>
      <c r="G34" s="22"/>
      <c r="H34" s="22"/>
      <c r="I34" s="1">
        <v>17</v>
      </c>
      <c r="J34" s="10">
        <f t="shared" si="1"/>
        <v>0</v>
      </c>
      <c r="K34" s="10">
        <f t="shared" si="2"/>
        <v>0</v>
      </c>
      <c r="L34" s="10">
        <f t="shared" si="3"/>
        <v>0</v>
      </c>
      <c r="M34" s="10">
        <f t="shared" si="4"/>
        <v>0</v>
      </c>
      <c r="N34" s="22"/>
      <c r="O34" s="22"/>
      <c r="P34" s="22"/>
      <c r="Q34" s="22"/>
      <c r="R34" s="22"/>
      <c r="S34" s="22"/>
      <c r="T34" s="22"/>
      <c r="U34" s="22"/>
      <c r="V34" s="1">
        <v>17</v>
      </c>
      <c r="W34" s="10">
        <f t="shared" si="5"/>
        <v>0</v>
      </c>
      <c r="X34" s="10">
        <f t="shared" si="0"/>
        <v>0</v>
      </c>
      <c r="Y34" s="10">
        <f t="shared" si="6"/>
        <v>0</v>
      </c>
      <c r="Z34" s="10">
        <f t="shared" si="7"/>
        <v>0</v>
      </c>
      <c r="AA34" s="22"/>
      <c r="AB34" s="22"/>
      <c r="AC34" s="72">
        <f t="shared" si="8"/>
        <v>0</v>
      </c>
      <c r="AD34" s="10">
        <f t="shared" si="9"/>
        <v>0</v>
      </c>
    </row>
    <row r="35" spans="1:30" x14ac:dyDescent="0.25">
      <c r="A35" s="4"/>
      <c r="B35" s="22"/>
      <c r="C35" s="22"/>
      <c r="D35" s="35"/>
      <c r="E35" s="35"/>
      <c r="F35" s="166"/>
      <c r="G35" s="166"/>
      <c r="H35" s="22"/>
      <c r="I35" s="1">
        <v>18</v>
      </c>
      <c r="J35" s="10">
        <f t="shared" si="1"/>
        <v>0</v>
      </c>
      <c r="K35" s="10">
        <f t="shared" si="2"/>
        <v>0</v>
      </c>
      <c r="L35" s="10">
        <f t="shared" si="3"/>
        <v>0</v>
      </c>
      <c r="M35" s="10">
        <f t="shared" si="4"/>
        <v>0</v>
      </c>
      <c r="N35" s="22"/>
      <c r="O35" s="22"/>
      <c r="P35" s="22"/>
      <c r="Q35" s="22"/>
      <c r="R35" s="22"/>
      <c r="S35" s="22"/>
      <c r="T35" s="22"/>
      <c r="U35" s="22"/>
      <c r="V35" s="1">
        <v>18</v>
      </c>
      <c r="W35" s="10">
        <f t="shared" si="5"/>
        <v>0</v>
      </c>
      <c r="X35" s="10">
        <f t="shared" si="0"/>
        <v>0</v>
      </c>
      <c r="Y35" s="10">
        <f t="shared" si="6"/>
        <v>0</v>
      </c>
      <c r="Z35" s="10">
        <f t="shared" si="7"/>
        <v>0</v>
      </c>
      <c r="AA35" s="22"/>
      <c r="AB35" s="22"/>
      <c r="AC35" s="72">
        <f t="shared" si="8"/>
        <v>0</v>
      </c>
      <c r="AD35" s="10">
        <f t="shared" si="9"/>
        <v>0</v>
      </c>
    </row>
    <row r="36" spans="1:30" x14ac:dyDescent="0.25">
      <c r="A36" s="4"/>
      <c r="B36" s="22"/>
      <c r="C36" s="22"/>
      <c r="D36" s="22"/>
      <c r="E36" s="22"/>
      <c r="F36" s="22"/>
      <c r="G36" s="22"/>
      <c r="H36" s="22"/>
      <c r="I36" s="1">
        <v>19</v>
      </c>
      <c r="J36" s="10">
        <f t="shared" si="1"/>
        <v>0</v>
      </c>
      <c r="K36" s="10">
        <f t="shared" si="2"/>
        <v>0</v>
      </c>
      <c r="L36" s="10">
        <f t="shared" si="3"/>
        <v>0</v>
      </c>
      <c r="M36" s="10">
        <f t="shared" si="4"/>
        <v>0</v>
      </c>
      <c r="N36" s="22"/>
      <c r="O36" s="22"/>
      <c r="P36" s="22"/>
      <c r="Q36" s="22"/>
      <c r="R36" s="22"/>
      <c r="S36" s="22"/>
      <c r="T36" s="22"/>
      <c r="U36" s="22"/>
      <c r="V36" s="1">
        <v>19</v>
      </c>
      <c r="W36" s="10">
        <f t="shared" si="5"/>
        <v>0</v>
      </c>
      <c r="X36" s="10">
        <f t="shared" si="0"/>
        <v>0</v>
      </c>
      <c r="Y36" s="10">
        <f t="shared" si="6"/>
        <v>0</v>
      </c>
      <c r="Z36" s="10">
        <f t="shared" si="7"/>
        <v>0</v>
      </c>
      <c r="AA36" s="22"/>
      <c r="AB36" s="22"/>
      <c r="AC36" s="72">
        <f t="shared" si="8"/>
        <v>0</v>
      </c>
      <c r="AD36" s="10">
        <f t="shared" si="9"/>
        <v>0</v>
      </c>
    </row>
    <row r="37" spans="1:30" x14ac:dyDescent="0.25">
      <c r="A37" s="4"/>
      <c r="B37" s="22"/>
      <c r="C37" s="22"/>
      <c r="D37" s="22"/>
      <c r="E37" s="22"/>
      <c r="F37" s="22"/>
      <c r="G37" s="22"/>
      <c r="H37" s="22"/>
      <c r="I37" s="1">
        <v>20</v>
      </c>
      <c r="J37" s="10">
        <f t="shared" si="1"/>
        <v>0</v>
      </c>
      <c r="K37" s="10">
        <f t="shared" si="2"/>
        <v>0</v>
      </c>
      <c r="L37" s="10">
        <f t="shared" si="3"/>
        <v>0</v>
      </c>
      <c r="M37" s="10">
        <f t="shared" si="4"/>
        <v>0</v>
      </c>
      <c r="N37" s="22"/>
      <c r="O37" s="22"/>
      <c r="P37" s="22"/>
      <c r="Q37" s="22"/>
      <c r="R37" s="22"/>
      <c r="S37" s="22"/>
      <c r="T37" s="22"/>
      <c r="U37" s="22"/>
      <c r="V37" s="1">
        <v>20</v>
      </c>
      <c r="W37" s="10">
        <f t="shared" si="5"/>
        <v>0</v>
      </c>
      <c r="X37" s="10">
        <f t="shared" si="0"/>
        <v>0</v>
      </c>
      <c r="Y37" s="10">
        <f t="shared" si="6"/>
        <v>0</v>
      </c>
      <c r="Z37" s="10">
        <f t="shared" si="7"/>
        <v>0</v>
      </c>
      <c r="AA37" s="22"/>
      <c r="AB37" s="22"/>
      <c r="AC37" s="72">
        <f t="shared" si="8"/>
        <v>0</v>
      </c>
      <c r="AD37" s="10">
        <f t="shared" si="9"/>
        <v>0</v>
      </c>
    </row>
    <row r="38" spans="1:30" x14ac:dyDescent="0.25">
      <c r="A38" s="4"/>
      <c r="B38" s="22"/>
      <c r="C38" s="22"/>
      <c r="D38" s="22"/>
      <c r="E38" s="22"/>
      <c r="F38" s="22"/>
      <c r="G38" s="22"/>
      <c r="H38" s="22"/>
      <c r="I38" s="1">
        <v>21</v>
      </c>
      <c r="J38" s="10">
        <f t="shared" si="1"/>
        <v>0</v>
      </c>
      <c r="K38" s="10">
        <f t="shared" si="2"/>
        <v>0</v>
      </c>
      <c r="L38" s="10">
        <f t="shared" si="3"/>
        <v>0</v>
      </c>
      <c r="M38" s="10">
        <f t="shared" si="4"/>
        <v>0</v>
      </c>
      <c r="N38" s="22"/>
      <c r="O38" s="22"/>
      <c r="P38" s="22"/>
      <c r="Q38" s="22"/>
      <c r="R38" s="22"/>
      <c r="S38" s="22"/>
      <c r="T38" s="22"/>
      <c r="U38" s="22"/>
      <c r="V38" s="1">
        <v>21</v>
      </c>
      <c r="W38" s="10">
        <f t="shared" si="5"/>
        <v>0</v>
      </c>
      <c r="X38" s="10">
        <f t="shared" si="0"/>
        <v>0</v>
      </c>
      <c r="Y38" s="10">
        <f t="shared" si="6"/>
        <v>0</v>
      </c>
      <c r="Z38" s="10">
        <f t="shared" si="7"/>
        <v>0</v>
      </c>
      <c r="AA38" s="22"/>
      <c r="AB38" s="22"/>
      <c r="AC38" s="72">
        <f t="shared" si="8"/>
        <v>0</v>
      </c>
      <c r="AD38" s="10">
        <f t="shared" si="9"/>
        <v>0</v>
      </c>
    </row>
    <row r="39" spans="1:30" x14ac:dyDescent="0.25">
      <c r="A39" s="4"/>
      <c r="B39" s="22"/>
      <c r="C39" s="22"/>
      <c r="D39" s="22"/>
      <c r="E39" s="22"/>
      <c r="F39" s="22"/>
      <c r="G39" s="22"/>
      <c r="H39" s="22"/>
      <c r="I39" s="1">
        <v>22</v>
      </c>
      <c r="J39" s="10">
        <f t="shared" si="1"/>
        <v>0</v>
      </c>
      <c r="K39" s="10">
        <f t="shared" si="2"/>
        <v>0</v>
      </c>
      <c r="L39" s="10">
        <f t="shared" si="3"/>
        <v>0</v>
      </c>
      <c r="M39" s="10">
        <f t="shared" si="4"/>
        <v>0</v>
      </c>
      <c r="N39" s="22"/>
      <c r="O39" s="22"/>
      <c r="P39" s="22"/>
      <c r="Q39" s="22"/>
      <c r="R39" s="22"/>
      <c r="S39" s="22"/>
      <c r="T39" s="22"/>
      <c r="U39" s="22"/>
      <c r="V39" s="1">
        <v>22</v>
      </c>
      <c r="W39" s="10">
        <f t="shared" si="5"/>
        <v>0</v>
      </c>
      <c r="X39" s="10">
        <f t="shared" si="0"/>
        <v>0</v>
      </c>
      <c r="Y39" s="10">
        <f t="shared" si="6"/>
        <v>0</v>
      </c>
      <c r="Z39" s="10">
        <f t="shared" si="7"/>
        <v>0</v>
      </c>
      <c r="AA39" s="22"/>
      <c r="AB39" s="22"/>
      <c r="AC39" s="72">
        <f t="shared" si="8"/>
        <v>0</v>
      </c>
      <c r="AD39" s="10">
        <f t="shared" si="9"/>
        <v>0</v>
      </c>
    </row>
    <row r="40" spans="1:30" x14ac:dyDescent="0.25">
      <c r="A40" s="4"/>
      <c r="B40" s="22"/>
      <c r="C40" s="22"/>
      <c r="D40" s="22"/>
      <c r="E40" s="22"/>
      <c r="F40" s="22"/>
      <c r="G40" s="22"/>
      <c r="H40" s="22"/>
      <c r="I40" s="1">
        <v>23</v>
      </c>
      <c r="J40" s="10">
        <f t="shared" si="1"/>
        <v>0</v>
      </c>
      <c r="K40" s="10">
        <f t="shared" si="2"/>
        <v>0</v>
      </c>
      <c r="L40" s="10">
        <f t="shared" si="3"/>
        <v>0</v>
      </c>
      <c r="M40" s="10">
        <f t="shared" si="4"/>
        <v>0</v>
      </c>
      <c r="N40" s="22"/>
      <c r="O40" s="22"/>
      <c r="P40" s="22"/>
      <c r="Q40" s="22"/>
      <c r="R40" s="22"/>
      <c r="S40" s="22"/>
      <c r="T40" s="22"/>
      <c r="U40" s="22"/>
      <c r="V40" s="1">
        <v>23</v>
      </c>
      <c r="W40" s="10">
        <f t="shared" si="5"/>
        <v>0</v>
      </c>
      <c r="X40" s="10">
        <f t="shared" si="0"/>
        <v>0</v>
      </c>
      <c r="Y40" s="10">
        <f t="shared" si="6"/>
        <v>0</v>
      </c>
      <c r="Z40" s="10">
        <f t="shared" si="7"/>
        <v>0</v>
      </c>
      <c r="AA40" s="22"/>
      <c r="AB40" s="22"/>
      <c r="AC40" s="72">
        <f t="shared" si="8"/>
        <v>0</v>
      </c>
      <c r="AD40" s="10">
        <f t="shared" si="9"/>
        <v>0</v>
      </c>
    </row>
    <row r="41" spans="1:30" x14ac:dyDescent="0.25">
      <c r="A41" s="4"/>
      <c r="B41" s="22"/>
      <c r="C41" s="22"/>
      <c r="D41" s="22"/>
      <c r="E41" s="22"/>
      <c r="F41" s="22"/>
      <c r="G41" s="22"/>
      <c r="H41" s="22"/>
      <c r="I41" s="1">
        <v>24</v>
      </c>
      <c r="J41" s="10">
        <f t="shared" si="1"/>
        <v>0</v>
      </c>
      <c r="K41" s="10">
        <f t="shared" si="2"/>
        <v>0</v>
      </c>
      <c r="L41" s="10">
        <f t="shared" si="3"/>
        <v>0</v>
      </c>
      <c r="M41" s="10">
        <f t="shared" si="4"/>
        <v>0</v>
      </c>
      <c r="N41" s="22"/>
      <c r="O41" s="22"/>
      <c r="P41" s="22"/>
      <c r="Q41" s="22"/>
      <c r="R41" s="22"/>
      <c r="S41" s="22"/>
      <c r="T41" s="22"/>
      <c r="U41" s="22"/>
      <c r="V41" s="1">
        <v>24</v>
      </c>
      <c r="W41" s="10">
        <f t="shared" si="5"/>
        <v>0</v>
      </c>
      <c r="X41" s="10">
        <f t="shared" si="0"/>
        <v>0</v>
      </c>
      <c r="Y41" s="10">
        <f t="shared" si="6"/>
        <v>0</v>
      </c>
      <c r="Z41" s="10">
        <f t="shared" si="7"/>
        <v>0</v>
      </c>
      <c r="AA41" s="22"/>
      <c r="AB41" s="22"/>
      <c r="AC41" s="72">
        <f t="shared" si="8"/>
        <v>0</v>
      </c>
      <c r="AD41" s="10">
        <f t="shared" si="9"/>
        <v>0</v>
      </c>
    </row>
    <row r="42" spans="1:30" x14ac:dyDescent="0.25">
      <c r="A42" s="4"/>
      <c r="B42" s="22"/>
      <c r="C42" s="22"/>
      <c r="D42" s="22"/>
      <c r="E42" s="22"/>
      <c r="F42" s="22"/>
      <c r="G42" s="22"/>
      <c r="H42" s="22"/>
      <c r="I42" s="1">
        <v>25</v>
      </c>
      <c r="J42" s="10">
        <f t="shared" si="1"/>
        <v>0</v>
      </c>
      <c r="K42" s="10">
        <f t="shared" si="2"/>
        <v>0</v>
      </c>
      <c r="L42" s="10">
        <f t="shared" si="3"/>
        <v>0</v>
      </c>
      <c r="M42" s="10">
        <f t="shared" si="4"/>
        <v>0</v>
      </c>
      <c r="N42" s="22"/>
      <c r="O42" s="22"/>
      <c r="P42" s="22"/>
      <c r="Q42" s="22"/>
      <c r="R42" s="22"/>
      <c r="S42" s="22"/>
      <c r="T42" s="22"/>
      <c r="U42" s="22"/>
      <c r="V42" s="1">
        <v>25</v>
      </c>
      <c r="W42" s="10">
        <f t="shared" si="5"/>
        <v>0</v>
      </c>
      <c r="X42" s="10">
        <f t="shared" si="0"/>
        <v>0</v>
      </c>
      <c r="Y42" s="10">
        <f t="shared" si="6"/>
        <v>0</v>
      </c>
      <c r="Z42" s="10">
        <f t="shared" si="7"/>
        <v>0</v>
      </c>
      <c r="AA42" s="22"/>
      <c r="AB42" s="22"/>
      <c r="AC42" s="72">
        <f t="shared" si="8"/>
        <v>0</v>
      </c>
      <c r="AD42" s="10">
        <f t="shared" si="9"/>
        <v>0</v>
      </c>
    </row>
    <row r="43" spans="1:30" x14ac:dyDescent="0.25">
      <c r="A43" s="4"/>
      <c r="B43" s="22"/>
      <c r="C43" s="22"/>
      <c r="D43" s="22"/>
      <c r="E43" s="22"/>
      <c r="F43" s="22"/>
      <c r="G43" s="22"/>
      <c r="H43" s="22"/>
      <c r="I43" s="1">
        <v>26</v>
      </c>
      <c r="J43" s="10">
        <f t="shared" si="1"/>
        <v>0</v>
      </c>
      <c r="K43" s="10">
        <f t="shared" si="2"/>
        <v>0</v>
      </c>
      <c r="L43" s="10">
        <f t="shared" si="3"/>
        <v>0</v>
      </c>
      <c r="M43" s="10">
        <f t="shared" si="4"/>
        <v>0</v>
      </c>
      <c r="N43" s="22"/>
      <c r="O43" s="22"/>
      <c r="P43" s="22"/>
      <c r="Q43" s="22"/>
      <c r="R43" s="22"/>
      <c r="S43" s="22"/>
      <c r="T43" s="22"/>
      <c r="U43" s="22"/>
      <c r="V43" s="1">
        <v>26</v>
      </c>
      <c r="W43" s="10">
        <f t="shared" si="5"/>
        <v>0</v>
      </c>
      <c r="X43" s="10">
        <f t="shared" si="0"/>
        <v>0</v>
      </c>
      <c r="Y43" s="10">
        <f t="shared" si="6"/>
        <v>0</v>
      </c>
      <c r="Z43" s="10">
        <f t="shared" si="7"/>
        <v>0</v>
      </c>
      <c r="AA43" s="22"/>
      <c r="AB43" s="22"/>
      <c r="AC43" s="72">
        <f t="shared" si="8"/>
        <v>0</v>
      </c>
      <c r="AD43" s="10">
        <f t="shared" si="9"/>
        <v>0</v>
      </c>
    </row>
    <row r="44" spans="1:30" x14ac:dyDescent="0.25">
      <c r="A44" s="4"/>
      <c r="B44" s="22"/>
      <c r="C44" s="22"/>
      <c r="D44" s="22"/>
      <c r="E44" s="22"/>
      <c r="F44" s="22"/>
      <c r="G44" s="22"/>
      <c r="H44" s="22"/>
      <c r="I44" s="1">
        <v>27</v>
      </c>
      <c r="J44" s="10">
        <f t="shared" si="1"/>
        <v>0</v>
      </c>
      <c r="K44" s="10">
        <f t="shared" si="2"/>
        <v>0</v>
      </c>
      <c r="L44" s="10">
        <f t="shared" si="3"/>
        <v>0</v>
      </c>
      <c r="M44" s="10">
        <f t="shared" si="4"/>
        <v>0</v>
      </c>
      <c r="N44" s="22"/>
      <c r="O44" s="22"/>
      <c r="P44" s="22"/>
      <c r="Q44" s="22"/>
      <c r="R44" s="22"/>
      <c r="S44" s="22"/>
      <c r="T44" s="22"/>
      <c r="U44" s="22"/>
      <c r="V44" s="1">
        <v>27</v>
      </c>
      <c r="W44" s="10">
        <f t="shared" si="5"/>
        <v>0</v>
      </c>
      <c r="X44" s="10">
        <f t="shared" si="0"/>
        <v>0</v>
      </c>
      <c r="Y44" s="10">
        <f t="shared" si="6"/>
        <v>0</v>
      </c>
      <c r="Z44" s="10">
        <f t="shared" si="7"/>
        <v>0</v>
      </c>
      <c r="AA44" s="22"/>
      <c r="AB44" s="22"/>
      <c r="AC44" s="72">
        <f t="shared" si="8"/>
        <v>0</v>
      </c>
      <c r="AD44" s="10">
        <f t="shared" si="9"/>
        <v>0</v>
      </c>
    </row>
    <row r="45" spans="1:30" x14ac:dyDescent="0.25">
      <c r="A45" s="4"/>
      <c r="B45" s="22"/>
      <c r="C45" s="22"/>
      <c r="D45" s="22"/>
      <c r="E45" s="22"/>
      <c r="F45" s="22"/>
      <c r="G45" s="22"/>
      <c r="H45" s="22"/>
      <c r="I45" s="1">
        <v>28</v>
      </c>
      <c r="J45" s="10">
        <f t="shared" si="1"/>
        <v>0</v>
      </c>
      <c r="K45" s="10">
        <f t="shared" si="2"/>
        <v>0</v>
      </c>
      <c r="L45" s="10">
        <f t="shared" si="3"/>
        <v>0</v>
      </c>
      <c r="M45" s="10">
        <f t="shared" si="4"/>
        <v>0</v>
      </c>
      <c r="N45" s="22"/>
      <c r="O45" s="22"/>
      <c r="P45" s="22"/>
      <c r="Q45" s="22"/>
      <c r="R45" s="22"/>
      <c r="S45" s="22"/>
      <c r="T45" s="22"/>
      <c r="U45" s="22"/>
      <c r="V45" s="1">
        <v>28</v>
      </c>
      <c r="W45" s="10">
        <f t="shared" si="5"/>
        <v>0</v>
      </c>
      <c r="X45" s="10">
        <f t="shared" si="0"/>
        <v>0</v>
      </c>
      <c r="Y45" s="10">
        <f t="shared" si="6"/>
        <v>0</v>
      </c>
      <c r="Z45" s="10">
        <f t="shared" si="7"/>
        <v>0</v>
      </c>
      <c r="AA45" s="22"/>
      <c r="AB45" s="22"/>
      <c r="AC45" s="72">
        <f t="shared" si="8"/>
        <v>0</v>
      </c>
      <c r="AD45" s="10">
        <f t="shared" si="9"/>
        <v>0</v>
      </c>
    </row>
    <row r="46" spans="1:30" x14ac:dyDescent="0.25">
      <c r="A46" s="4"/>
      <c r="B46" s="22"/>
      <c r="C46" s="22"/>
      <c r="D46" s="22"/>
      <c r="E46" s="22"/>
      <c r="F46" s="22"/>
      <c r="G46" s="22"/>
      <c r="H46" s="22"/>
      <c r="I46" s="1">
        <v>29</v>
      </c>
      <c r="J46" s="10">
        <f t="shared" si="1"/>
        <v>0</v>
      </c>
      <c r="K46" s="10">
        <f t="shared" si="2"/>
        <v>0</v>
      </c>
      <c r="L46" s="10">
        <f t="shared" si="3"/>
        <v>0</v>
      </c>
      <c r="M46" s="10">
        <f t="shared" si="4"/>
        <v>0</v>
      </c>
      <c r="N46" s="22"/>
      <c r="O46" s="22"/>
      <c r="P46" s="22"/>
      <c r="Q46" s="22"/>
      <c r="R46" s="22"/>
      <c r="S46" s="22"/>
      <c r="T46" s="22"/>
      <c r="U46" s="22"/>
      <c r="V46" s="1">
        <v>29</v>
      </c>
      <c r="W46" s="10">
        <f t="shared" si="5"/>
        <v>0</v>
      </c>
      <c r="X46" s="10">
        <f t="shared" si="0"/>
        <v>0</v>
      </c>
      <c r="Y46" s="10">
        <f t="shared" si="6"/>
        <v>0</v>
      </c>
      <c r="Z46" s="10">
        <f t="shared" si="7"/>
        <v>0</v>
      </c>
      <c r="AA46" s="22"/>
      <c r="AB46" s="22"/>
      <c r="AC46" s="72">
        <f t="shared" si="8"/>
        <v>0</v>
      </c>
      <c r="AD46" s="10">
        <f t="shared" si="9"/>
        <v>0</v>
      </c>
    </row>
    <row r="47" spans="1:30" x14ac:dyDescent="0.25">
      <c r="A47" s="4"/>
      <c r="B47" s="22"/>
      <c r="C47" s="22"/>
      <c r="D47" s="22"/>
      <c r="E47" s="22"/>
      <c r="F47" s="22"/>
      <c r="G47" s="22"/>
      <c r="H47" s="22"/>
      <c r="I47" s="1">
        <v>30</v>
      </c>
      <c r="J47" s="10">
        <f t="shared" si="1"/>
        <v>0</v>
      </c>
      <c r="K47" s="10">
        <f t="shared" si="2"/>
        <v>0</v>
      </c>
      <c r="L47" s="10">
        <f t="shared" si="3"/>
        <v>0</v>
      </c>
      <c r="M47" s="10">
        <f t="shared" si="4"/>
        <v>0</v>
      </c>
      <c r="N47" s="22"/>
      <c r="O47" s="22"/>
      <c r="P47" s="22"/>
      <c r="Q47" s="22"/>
      <c r="R47" s="22"/>
      <c r="S47" s="22"/>
      <c r="T47" s="22"/>
      <c r="U47" s="22"/>
      <c r="V47" s="1">
        <v>30</v>
      </c>
      <c r="W47" s="10">
        <f t="shared" si="5"/>
        <v>0</v>
      </c>
      <c r="X47" s="10">
        <f t="shared" si="0"/>
        <v>0</v>
      </c>
      <c r="Y47" s="10">
        <f t="shared" si="6"/>
        <v>0</v>
      </c>
      <c r="Z47" s="10">
        <f t="shared" si="7"/>
        <v>0</v>
      </c>
      <c r="AA47" s="22"/>
      <c r="AB47" s="22"/>
      <c r="AC47" s="72">
        <f t="shared" si="8"/>
        <v>0</v>
      </c>
      <c r="AD47" s="10">
        <f t="shared" si="9"/>
        <v>0</v>
      </c>
    </row>
    <row r="48" spans="1:30" x14ac:dyDescent="0.25">
      <c r="A48" s="4"/>
      <c r="B48" s="22"/>
      <c r="C48" s="22"/>
      <c r="D48" s="22"/>
      <c r="E48" s="22"/>
      <c r="F48" s="22"/>
      <c r="G48" s="22"/>
      <c r="H48" s="22"/>
      <c r="I48" s="1">
        <v>31</v>
      </c>
      <c r="J48" s="10">
        <f t="shared" si="1"/>
        <v>0</v>
      </c>
      <c r="K48" s="10">
        <f t="shared" si="2"/>
        <v>0</v>
      </c>
      <c r="L48" s="10">
        <f t="shared" si="3"/>
        <v>0</v>
      </c>
      <c r="M48" s="10">
        <f t="shared" si="4"/>
        <v>0</v>
      </c>
      <c r="N48" s="22"/>
      <c r="O48" s="22"/>
      <c r="P48" s="22"/>
      <c r="Q48" s="22"/>
      <c r="R48" s="22"/>
      <c r="S48" s="22"/>
      <c r="T48" s="22"/>
      <c r="U48" s="22"/>
      <c r="V48" s="1">
        <v>31</v>
      </c>
      <c r="W48" s="10">
        <f t="shared" si="5"/>
        <v>0</v>
      </c>
      <c r="X48" s="10">
        <f t="shared" si="0"/>
        <v>0</v>
      </c>
      <c r="Y48" s="10">
        <f t="shared" si="6"/>
        <v>0</v>
      </c>
      <c r="Z48" s="10">
        <f t="shared" si="7"/>
        <v>0</v>
      </c>
      <c r="AA48" s="22"/>
      <c r="AB48" s="22"/>
      <c r="AC48" s="72">
        <f t="shared" si="8"/>
        <v>0</v>
      </c>
      <c r="AD48" s="10">
        <f t="shared" si="9"/>
        <v>0</v>
      </c>
    </row>
    <row r="49" spans="1:30" x14ac:dyDescent="0.25">
      <c r="A49" s="4"/>
      <c r="B49" s="22"/>
      <c r="C49" s="22"/>
      <c r="D49" s="22"/>
      <c r="E49" s="22"/>
      <c r="F49" s="22"/>
      <c r="G49" s="22"/>
      <c r="H49" s="22"/>
      <c r="I49" s="1">
        <v>32</v>
      </c>
      <c r="J49" s="10">
        <f t="shared" si="1"/>
        <v>0</v>
      </c>
      <c r="K49" s="10">
        <f t="shared" si="2"/>
        <v>0</v>
      </c>
      <c r="L49" s="10">
        <f t="shared" si="3"/>
        <v>0</v>
      </c>
      <c r="M49" s="10">
        <f t="shared" si="4"/>
        <v>0</v>
      </c>
      <c r="N49" s="22"/>
      <c r="O49" s="22"/>
      <c r="P49" s="22"/>
      <c r="Q49" s="22"/>
      <c r="R49" s="22"/>
      <c r="S49" s="22"/>
      <c r="T49" s="22"/>
      <c r="U49" s="22"/>
      <c r="V49" s="1">
        <v>32</v>
      </c>
      <c r="W49" s="10">
        <f t="shared" si="5"/>
        <v>0</v>
      </c>
      <c r="X49" s="10">
        <f t="shared" si="0"/>
        <v>0</v>
      </c>
      <c r="Y49" s="10">
        <f t="shared" si="6"/>
        <v>0</v>
      </c>
      <c r="Z49" s="10">
        <f t="shared" si="7"/>
        <v>0</v>
      </c>
      <c r="AA49" s="22"/>
      <c r="AB49" s="22"/>
      <c r="AC49" s="72">
        <f t="shared" si="8"/>
        <v>0</v>
      </c>
      <c r="AD49" s="10">
        <f t="shared" si="9"/>
        <v>0</v>
      </c>
    </row>
    <row r="50" spans="1:30" x14ac:dyDescent="0.25">
      <c r="A50" s="4"/>
      <c r="B50" s="22"/>
      <c r="C50" s="22"/>
      <c r="D50" s="22"/>
      <c r="E50" s="22"/>
      <c r="F50" s="22"/>
      <c r="G50" s="22"/>
      <c r="H50" s="22"/>
      <c r="I50" s="1">
        <v>33</v>
      </c>
      <c r="J50" s="10">
        <f t="shared" si="1"/>
        <v>0</v>
      </c>
      <c r="K50" s="10">
        <f t="shared" si="2"/>
        <v>0</v>
      </c>
      <c r="L50" s="10">
        <f t="shared" si="3"/>
        <v>0</v>
      </c>
      <c r="M50" s="10">
        <f t="shared" si="4"/>
        <v>0</v>
      </c>
      <c r="N50" s="22"/>
      <c r="O50" s="22"/>
      <c r="P50" s="22"/>
      <c r="Q50" s="22"/>
      <c r="R50" s="22"/>
      <c r="S50" s="22"/>
      <c r="T50" s="22"/>
      <c r="U50" s="22"/>
      <c r="V50" s="1">
        <v>33</v>
      </c>
      <c r="W50" s="10">
        <f t="shared" si="5"/>
        <v>0</v>
      </c>
      <c r="X50" s="10">
        <f t="shared" si="0"/>
        <v>0</v>
      </c>
      <c r="Y50" s="10">
        <f t="shared" si="6"/>
        <v>0</v>
      </c>
      <c r="Z50" s="10">
        <f t="shared" si="7"/>
        <v>0</v>
      </c>
      <c r="AA50" s="22"/>
      <c r="AB50" s="22"/>
      <c r="AC50" s="72">
        <f t="shared" si="8"/>
        <v>0</v>
      </c>
      <c r="AD50" s="10">
        <f t="shared" si="9"/>
        <v>0</v>
      </c>
    </row>
    <row r="51" spans="1:30" x14ac:dyDescent="0.25">
      <c r="A51" s="4"/>
      <c r="B51" s="22"/>
      <c r="C51" s="22"/>
      <c r="D51" s="22"/>
      <c r="E51" s="22"/>
      <c r="F51" s="22"/>
      <c r="G51" s="22"/>
      <c r="H51" s="22"/>
      <c r="I51" s="1">
        <v>34</v>
      </c>
      <c r="J51" s="10">
        <f t="shared" si="1"/>
        <v>0</v>
      </c>
      <c r="K51" s="10">
        <f t="shared" si="2"/>
        <v>0</v>
      </c>
      <c r="L51" s="10">
        <f t="shared" si="3"/>
        <v>0</v>
      </c>
      <c r="M51" s="10">
        <f t="shared" si="4"/>
        <v>0</v>
      </c>
      <c r="N51" s="22"/>
      <c r="O51" s="22"/>
      <c r="P51" s="22"/>
      <c r="Q51" s="22"/>
      <c r="R51" s="22"/>
      <c r="S51" s="22"/>
      <c r="T51" s="22"/>
      <c r="U51" s="22"/>
      <c r="V51" s="1">
        <v>34</v>
      </c>
      <c r="W51" s="10">
        <f t="shared" si="5"/>
        <v>0</v>
      </c>
      <c r="X51" s="10">
        <f t="shared" si="0"/>
        <v>0</v>
      </c>
      <c r="Y51" s="10">
        <f t="shared" si="6"/>
        <v>0</v>
      </c>
      <c r="Z51" s="10">
        <f t="shared" si="7"/>
        <v>0</v>
      </c>
      <c r="AA51" s="22"/>
      <c r="AB51" s="22"/>
      <c r="AC51" s="72">
        <f t="shared" si="8"/>
        <v>0</v>
      </c>
      <c r="AD51" s="10">
        <f t="shared" si="9"/>
        <v>0</v>
      </c>
    </row>
    <row r="52" spans="1:30" x14ac:dyDescent="0.25">
      <c r="A52" s="4"/>
      <c r="B52" s="22"/>
      <c r="C52" s="22"/>
      <c r="D52" s="22"/>
      <c r="E52" s="22"/>
      <c r="F52" s="22"/>
      <c r="G52" s="22"/>
      <c r="H52" s="22"/>
      <c r="I52" s="1">
        <v>35</v>
      </c>
      <c r="J52" s="10">
        <f t="shared" si="1"/>
        <v>0</v>
      </c>
      <c r="K52" s="10">
        <f t="shared" si="2"/>
        <v>0</v>
      </c>
      <c r="L52" s="10">
        <f t="shared" si="3"/>
        <v>0</v>
      </c>
      <c r="M52" s="10">
        <f t="shared" si="4"/>
        <v>0</v>
      </c>
      <c r="N52" s="22"/>
      <c r="O52" s="22"/>
      <c r="P52" s="22"/>
      <c r="Q52" s="22"/>
      <c r="R52" s="22"/>
      <c r="S52" s="22"/>
      <c r="T52" s="22"/>
      <c r="U52" s="22"/>
      <c r="V52" s="1">
        <v>35</v>
      </c>
      <c r="W52" s="10">
        <f t="shared" si="5"/>
        <v>0</v>
      </c>
      <c r="X52" s="10">
        <f t="shared" si="0"/>
        <v>0</v>
      </c>
      <c r="Y52" s="10">
        <f t="shared" si="6"/>
        <v>0</v>
      </c>
      <c r="Z52" s="10">
        <f t="shared" si="7"/>
        <v>0</v>
      </c>
      <c r="AA52" s="22"/>
      <c r="AB52" s="22"/>
      <c r="AC52" s="72">
        <f t="shared" si="8"/>
        <v>0</v>
      </c>
      <c r="AD52" s="10">
        <f t="shared" si="9"/>
        <v>0</v>
      </c>
    </row>
    <row r="53" spans="1:30" x14ac:dyDescent="0.25">
      <c r="A53" s="4"/>
      <c r="B53" s="22"/>
      <c r="C53" s="22"/>
      <c r="D53" s="22"/>
      <c r="E53" s="22"/>
      <c r="F53" s="22"/>
      <c r="G53" s="22"/>
      <c r="H53" s="22"/>
      <c r="I53" s="1">
        <v>36</v>
      </c>
      <c r="J53" s="10">
        <f t="shared" si="1"/>
        <v>0</v>
      </c>
      <c r="K53" s="10">
        <f t="shared" si="2"/>
        <v>0</v>
      </c>
      <c r="L53" s="10">
        <f t="shared" si="3"/>
        <v>0</v>
      </c>
      <c r="M53" s="10">
        <f t="shared" si="4"/>
        <v>0</v>
      </c>
      <c r="N53" s="22"/>
      <c r="O53" s="22"/>
      <c r="P53" s="22"/>
      <c r="Q53" s="22"/>
      <c r="R53" s="22"/>
      <c r="S53" s="22"/>
      <c r="T53" s="22"/>
      <c r="U53" s="22"/>
      <c r="V53" s="1">
        <v>36</v>
      </c>
      <c r="W53" s="10">
        <f t="shared" si="5"/>
        <v>0</v>
      </c>
      <c r="X53" s="10">
        <f t="shared" si="0"/>
        <v>0</v>
      </c>
      <c r="Y53" s="10">
        <f t="shared" si="6"/>
        <v>0</v>
      </c>
      <c r="Z53" s="10">
        <f t="shared" si="7"/>
        <v>0</v>
      </c>
      <c r="AA53" s="22"/>
      <c r="AB53" s="22"/>
      <c r="AC53" s="72">
        <f t="shared" si="8"/>
        <v>0</v>
      </c>
      <c r="AD53" s="10">
        <f t="shared" si="9"/>
        <v>0</v>
      </c>
    </row>
    <row r="54" spans="1:30" x14ac:dyDescent="0.25">
      <c r="A54" s="4"/>
      <c r="B54" s="22"/>
      <c r="C54" s="22"/>
      <c r="D54" s="22"/>
      <c r="E54" s="22"/>
      <c r="F54" s="22"/>
      <c r="G54" s="22"/>
      <c r="H54" s="22"/>
      <c r="I54" s="1">
        <v>37</v>
      </c>
      <c r="J54" s="10">
        <f t="shared" si="1"/>
        <v>0</v>
      </c>
      <c r="K54" s="10">
        <f t="shared" si="2"/>
        <v>0</v>
      </c>
      <c r="L54" s="10">
        <f t="shared" si="3"/>
        <v>0</v>
      </c>
      <c r="M54" s="10">
        <f t="shared" si="4"/>
        <v>0</v>
      </c>
      <c r="N54" s="22"/>
      <c r="O54" s="22"/>
      <c r="P54" s="22"/>
      <c r="Q54" s="22"/>
      <c r="R54" s="22"/>
      <c r="S54" s="22"/>
      <c r="T54" s="22"/>
      <c r="U54" s="22"/>
      <c r="V54" s="1">
        <v>37</v>
      </c>
      <c r="W54" s="10">
        <f t="shared" si="5"/>
        <v>0</v>
      </c>
      <c r="X54" s="10">
        <f t="shared" si="0"/>
        <v>0</v>
      </c>
      <c r="Y54" s="10">
        <f t="shared" si="6"/>
        <v>0</v>
      </c>
      <c r="Z54" s="10">
        <f t="shared" si="7"/>
        <v>0</v>
      </c>
      <c r="AA54" s="22"/>
      <c r="AB54" s="22"/>
      <c r="AC54" s="72">
        <f t="shared" si="8"/>
        <v>0</v>
      </c>
      <c r="AD54" s="10">
        <f t="shared" si="9"/>
        <v>0</v>
      </c>
    </row>
    <row r="55" spans="1:30" x14ac:dyDescent="0.25">
      <c r="A55" s="4"/>
      <c r="B55" s="22"/>
      <c r="C55" s="22"/>
      <c r="D55" s="22"/>
      <c r="E55" s="22"/>
      <c r="F55" s="22"/>
      <c r="G55" s="22"/>
      <c r="H55" s="22"/>
      <c r="I55" s="1">
        <v>38</v>
      </c>
      <c r="J55" s="10">
        <f t="shared" si="1"/>
        <v>0</v>
      </c>
      <c r="K55" s="10">
        <f t="shared" si="2"/>
        <v>0</v>
      </c>
      <c r="L55" s="10">
        <f t="shared" si="3"/>
        <v>0</v>
      </c>
      <c r="M55" s="10">
        <f t="shared" si="4"/>
        <v>0</v>
      </c>
      <c r="N55" s="22"/>
      <c r="O55" s="22"/>
      <c r="P55" s="22"/>
      <c r="Q55" s="22"/>
      <c r="R55" s="22"/>
      <c r="S55" s="22"/>
      <c r="T55" s="22"/>
      <c r="U55" s="22"/>
      <c r="V55" s="1">
        <v>38</v>
      </c>
      <c r="W55" s="10">
        <f t="shared" si="5"/>
        <v>0</v>
      </c>
      <c r="X55" s="10">
        <f t="shared" si="0"/>
        <v>0</v>
      </c>
      <c r="Y55" s="10">
        <f t="shared" si="6"/>
        <v>0</v>
      </c>
      <c r="Z55" s="10">
        <f t="shared" si="7"/>
        <v>0</v>
      </c>
      <c r="AA55" s="22"/>
      <c r="AB55" s="22"/>
      <c r="AC55" s="72">
        <f t="shared" si="8"/>
        <v>0</v>
      </c>
      <c r="AD55" s="10">
        <f t="shared" si="9"/>
        <v>0</v>
      </c>
    </row>
    <row r="56" spans="1:30" x14ac:dyDescent="0.25">
      <c r="A56" s="4"/>
      <c r="B56" s="22"/>
      <c r="C56" s="22"/>
      <c r="D56" s="22"/>
      <c r="E56" s="22"/>
      <c r="F56" s="22"/>
      <c r="G56" s="22"/>
      <c r="H56" s="22"/>
      <c r="I56" s="1">
        <v>39</v>
      </c>
      <c r="J56" s="10">
        <f t="shared" si="1"/>
        <v>0</v>
      </c>
      <c r="K56" s="10">
        <f t="shared" si="2"/>
        <v>0</v>
      </c>
      <c r="L56" s="10">
        <f t="shared" si="3"/>
        <v>0</v>
      </c>
      <c r="M56" s="10">
        <f t="shared" si="4"/>
        <v>0</v>
      </c>
      <c r="N56" s="22"/>
      <c r="O56" s="22"/>
      <c r="P56" s="22"/>
      <c r="Q56" s="22"/>
      <c r="R56" s="22"/>
      <c r="S56" s="22"/>
      <c r="T56" s="22"/>
      <c r="U56" s="22"/>
      <c r="V56" s="1">
        <v>39</v>
      </c>
      <c r="W56" s="10">
        <f t="shared" si="5"/>
        <v>0</v>
      </c>
      <c r="X56" s="10">
        <f t="shared" si="0"/>
        <v>0</v>
      </c>
      <c r="Y56" s="10">
        <f t="shared" si="6"/>
        <v>0</v>
      </c>
      <c r="Z56" s="10">
        <f t="shared" si="7"/>
        <v>0</v>
      </c>
      <c r="AA56" s="22"/>
      <c r="AB56" s="22"/>
      <c r="AC56" s="72">
        <f t="shared" si="8"/>
        <v>0</v>
      </c>
      <c r="AD56" s="10">
        <f t="shared" si="9"/>
        <v>0</v>
      </c>
    </row>
    <row r="57" spans="1:30" x14ac:dyDescent="0.25">
      <c r="A57" s="4"/>
      <c r="B57" s="22"/>
      <c r="C57" s="22"/>
      <c r="D57" s="22"/>
      <c r="E57" s="22"/>
      <c r="F57" s="22"/>
      <c r="G57" s="22"/>
      <c r="H57" s="22"/>
      <c r="I57" s="1">
        <v>40</v>
      </c>
      <c r="J57" s="10">
        <f t="shared" si="1"/>
        <v>0</v>
      </c>
      <c r="K57" s="10">
        <f t="shared" si="2"/>
        <v>0</v>
      </c>
      <c r="L57" s="10">
        <f t="shared" si="3"/>
        <v>0</v>
      </c>
      <c r="M57" s="10">
        <f t="shared" si="4"/>
        <v>0</v>
      </c>
      <c r="N57" s="22"/>
      <c r="O57" s="22"/>
      <c r="P57" s="22"/>
      <c r="Q57" s="22"/>
      <c r="R57" s="22"/>
      <c r="S57" s="22"/>
      <c r="T57" s="22"/>
      <c r="U57" s="22"/>
      <c r="V57" s="1">
        <v>40</v>
      </c>
      <c r="W57" s="10">
        <f t="shared" si="5"/>
        <v>0</v>
      </c>
      <c r="X57" s="10">
        <f t="shared" si="0"/>
        <v>0</v>
      </c>
      <c r="Y57" s="10">
        <f t="shared" si="6"/>
        <v>0</v>
      </c>
      <c r="Z57" s="10">
        <f t="shared" si="7"/>
        <v>0</v>
      </c>
      <c r="AA57" s="22"/>
      <c r="AB57" s="22"/>
      <c r="AC57" s="72">
        <f t="shared" si="8"/>
        <v>0</v>
      </c>
      <c r="AD57" s="10">
        <f t="shared" si="9"/>
        <v>0</v>
      </c>
    </row>
    <row r="58" spans="1:30" x14ac:dyDescent="0.25">
      <c r="A58" s="4"/>
      <c r="B58" s="22"/>
      <c r="C58" s="22"/>
      <c r="D58" s="22"/>
      <c r="E58" s="22"/>
      <c r="F58" s="22"/>
      <c r="G58" s="22"/>
      <c r="H58" s="22"/>
      <c r="I58" s="1">
        <v>41</v>
      </c>
      <c r="J58" s="10">
        <f t="shared" si="1"/>
        <v>0</v>
      </c>
      <c r="K58" s="10">
        <f t="shared" si="2"/>
        <v>0</v>
      </c>
      <c r="L58" s="10">
        <f t="shared" si="3"/>
        <v>0</v>
      </c>
      <c r="M58" s="10">
        <f t="shared" si="4"/>
        <v>0</v>
      </c>
      <c r="N58" s="22"/>
      <c r="O58" s="22"/>
      <c r="P58" s="22"/>
      <c r="Q58" s="22"/>
      <c r="R58" s="22"/>
      <c r="S58" s="22"/>
      <c r="T58" s="22"/>
      <c r="U58" s="22"/>
      <c r="V58" s="1">
        <v>41</v>
      </c>
      <c r="W58" s="10">
        <f t="shared" si="5"/>
        <v>0</v>
      </c>
      <c r="X58" s="10">
        <f t="shared" si="0"/>
        <v>0</v>
      </c>
      <c r="Y58" s="10">
        <f t="shared" si="6"/>
        <v>0</v>
      </c>
      <c r="Z58" s="10">
        <f t="shared" si="7"/>
        <v>0</v>
      </c>
      <c r="AA58" s="22"/>
      <c r="AB58" s="22"/>
      <c r="AC58" s="72">
        <f t="shared" si="8"/>
        <v>0</v>
      </c>
      <c r="AD58" s="10">
        <f t="shared" si="9"/>
        <v>0</v>
      </c>
    </row>
    <row r="59" spans="1:30" x14ac:dyDescent="0.25">
      <c r="A59" s="4"/>
      <c r="B59" s="22"/>
      <c r="C59" s="22"/>
      <c r="D59" s="22"/>
      <c r="E59" s="22"/>
      <c r="F59" s="22"/>
      <c r="G59" s="22"/>
      <c r="H59" s="22"/>
      <c r="I59" s="1">
        <v>42</v>
      </c>
      <c r="J59" s="10">
        <f t="shared" si="1"/>
        <v>0</v>
      </c>
      <c r="K59" s="10">
        <f t="shared" si="2"/>
        <v>0</v>
      </c>
      <c r="L59" s="10">
        <f t="shared" si="3"/>
        <v>0</v>
      </c>
      <c r="M59" s="10">
        <f t="shared" si="4"/>
        <v>0</v>
      </c>
      <c r="N59" s="22"/>
      <c r="O59" s="22"/>
      <c r="P59" s="22"/>
      <c r="Q59" s="22"/>
      <c r="R59" s="22"/>
      <c r="S59" s="22"/>
      <c r="T59" s="22"/>
      <c r="U59" s="22"/>
      <c r="V59" s="1">
        <v>42</v>
      </c>
      <c r="W59" s="10">
        <f t="shared" si="5"/>
        <v>0</v>
      </c>
      <c r="X59" s="10">
        <f t="shared" si="0"/>
        <v>0</v>
      </c>
      <c r="Y59" s="10">
        <f t="shared" si="6"/>
        <v>0</v>
      </c>
      <c r="Z59" s="10">
        <f t="shared" si="7"/>
        <v>0</v>
      </c>
      <c r="AA59" s="22"/>
      <c r="AB59" s="22"/>
      <c r="AC59" s="72">
        <f t="shared" si="8"/>
        <v>0</v>
      </c>
      <c r="AD59" s="10">
        <f t="shared" si="9"/>
        <v>0</v>
      </c>
    </row>
    <row r="60" spans="1:30" x14ac:dyDescent="0.25">
      <c r="A60" s="4"/>
      <c r="B60" s="22"/>
      <c r="C60" s="22"/>
      <c r="D60" s="22"/>
      <c r="E60" s="22"/>
      <c r="F60" s="22"/>
      <c r="G60" s="22"/>
      <c r="H60" s="22"/>
      <c r="I60" s="1">
        <v>43</v>
      </c>
      <c r="J60" s="10">
        <f t="shared" si="1"/>
        <v>0</v>
      </c>
      <c r="K60" s="10">
        <f t="shared" si="2"/>
        <v>0</v>
      </c>
      <c r="L60" s="10">
        <f t="shared" si="3"/>
        <v>0</v>
      </c>
      <c r="M60" s="10">
        <f t="shared" si="4"/>
        <v>0</v>
      </c>
      <c r="N60" s="22"/>
      <c r="O60" s="22"/>
      <c r="P60" s="22"/>
      <c r="Q60" s="22"/>
      <c r="R60" s="22"/>
      <c r="S60" s="22"/>
      <c r="T60" s="22"/>
      <c r="U60" s="22"/>
      <c r="V60" s="1">
        <v>43</v>
      </c>
      <c r="W60" s="10">
        <f t="shared" si="5"/>
        <v>0</v>
      </c>
      <c r="X60" s="10">
        <f t="shared" si="0"/>
        <v>0</v>
      </c>
      <c r="Y60" s="10">
        <f t="shared" si="6"/>
        <v>0</v>
      </c>
      <c r="Z60" s="10">
        <f t="shared" si="7"/>
        <v>0</v>
      </c>
      <c r="AA60" s="22"/>
      <c r="AB60" s="22"/>
      <c r="AC60" s="72">
        <f t="shared" si="8"/>
        <v>0</v>
      </c>
      <c r="AD60" s="10">
        <f t="shared" si="9"/>
        <v>0</v>
      </c>
    </row>
    <row r="61" spans="1:30" x14ac:dyDescent="0.25">
      <c r="A61" s="4"/>
      <c r="B61" s="22"/>
      <c r="C61" s="22"/>
      <c r="D61" s="22"/>
      <c r="E61" s="22"/>
      <c r="F61" s="22"/>
      <c r="G61" s="22"/>
      <c r="H61" s="22"/>
      <c r="I61" s="1">
        <v>44</v>
      </c>
      <c r="J61" s="10">
        <f t="shared" si="1"/>
        <v>0</v>
      </c>
      <c r="K61" s="10">
        <f t="shared" si="2"/>
        <v>0</v>
      </c>
      <c r="L61" s="10">
        <f t="shared" si="3"/>
        <v>0</v>
      </c>
      <c r="M61" s="10">
        <f t="shared" si="4"/>
        <v>0</v>
      </c>
      <c r="N61" s="22"/>
      <c r="O61" s="22"/>
      <c r="P61" s="22"/>
      <c r="Q61" s="22"/>
      <c r="R61" s="22"/>
      <c r="S61" s="22"/>
      <c r="T61" s="22"/>
      <c r="U61" s="22"/>
      <c r="V61" s="1">
        <v>44</v>
      </c>
      <c r="W61" s="10">
        <f t="shared" si="5"/>
        <v>0</v>
      </c>
      <c r="X61" s="10">
        <f t="shared" si="0"/>
        <v>0</v>
      </c>
      <c r="Y61" s="10">
        <f t="shared" si="6"/>
        <v>0</v>
      </c>
      <c r="Z61" s="10">
        <f t="shared" si="7"/>
        <v>0</v>
      </c>
      <c r="AA61" s="22"/>
      <c r="AB61" s="22"/>
      <c r="AC61" s="72">
        <f t="shared" si="8"/>
        <v>0</v>
      </c>
      <c r="AD61" s="10">
        <f t="shared" si="9"/>
        <v>0</v>
      </c>
    </row>
    <row r="62" spans="1:30" x14ac:dyDescent="0.25">
      <c r="A62" s="4"/>
      <c r="B62" s="22"/>
      <c r="C62" s="22"/>
      <c r="D62" s="22"/>
      <c r="E62" s="22"/>
      <c r="F62" s="22"/>
      <c r="G62" s="22"/>
      <c r="H62" s="22"/>
      <c r="I62" s="1">
        <v>45</v>
      </c>
      <c r="J62" s="10">
        <f t="shared" si="1"/>
        <v>0</v>
      </c>
      <c r="K62" s="10">
        <f t="shared" si="2"/>
        <v>0</v>
      </c>
      <c r="L62" s="10">
        <f t="shared" si="3"/>
        <v>0</v>
      </c>
      <c r="M62" s="10">
        <f t="shared" si="4"/>
        <v>0</v>
      </c>
      <c r="N62" s="22"/>
      <c r="O62" s="22"/>
      <c r="P62" s="22"/>
      <c r="Q62" s="22"/>
      <c r="R62" s="22"/>
      <c r="S62" s="22"/>
      <c r="T62" s="22"/>
      <c r="U62" s="22"/>
      <c r="V62" s="1">
        <v>45</v>
      </c>
      <c r="W62" s="10">
        <f t="shared" si="5"/>
        <v>0</v>
      </c>
      <c r="X62" s="10">
        <f t="shared" si="0"/>
        <v>0</v>
      </c>
      <c r="Y62" s="10">
        <f t="shared" si="6"/>
        <v>0</v>
      </c>
      <c r="Z62" s="10">
        <f t="shared" si="7"/>
        <v>0</v>
      </c>
      <c r="AA62" s="22"/>
      <c r="AB62" s="22"/>
      <c r="AC62" s="72">
        <f t="shared" si="8"/>
        <v>0</v>
      </c>
      <c r="AD62" s="10">
        <f t="shared" si="9"/>
        <v>0</v>
      </c>
    </row>
    <row r="63" spans="1:30" x14ac:dyDescent="0.25">
      <c r="A63" s="4"/>
      <c r="B63" s="22"/>
      <c r="C63" s="22"/>
      <c r="D63" s="22"/>
      <c r="E63" s="22"/>
      <c r="F63" s="22"/>
      <c r="G63" s="22"/>
      <c r="H63" s="22"/>
      <c r="I63" s="1">
        <v>46</v>
      </c>
      <c r="J63" s="10">
        <f t="shared" si="1"/>
        <v>0</v>
      </c>
      <c r="K63" s="10">
        <f t="shared" si="2"/>
        <v>0</v>
      </c>
      <c r="L63" s="10">
        <f t="shared" si="3"/>
        <v>0</v>
      </c>
      <c r="M63" s="10">
        <f t="shared" si="4"/>
        <v>0</v>
      </c>
      <c r="N63" s="22"/>
      <c r="O63" s="22"/>
      <c r="P63" s="22"/>
      <c r="Q63" s="22"/>
      <c r="R63" s="22"/>
      <c r="S63" s="22"/>
      <c r="T63" s="22"/>
      <c r="U63" s="22"/>
      <c r="V63" s="1">
        <v>46</v>
      </c>
      <c r="W63" s="10">
        <f t="shared" si="5"/>
        <v>0</v>
      </c>
      <c r="X63" s="10">
        <f t="shared" si="0"/>
        <v>0</v>
      </c>
      <c r="Y63" s="10">
        <f t="shared" si="6"/>
        <v>0</v>
      </c>
      <c r="Z63" s="10">
        <f t="shared" si="7"/>
        <v>0</v>
      </c>
      <c r="AA63" s="22"/>
      <c r="AB63" s="22"/>
      <c r="AC63" s="72">
        <f t="shared" si="8"/>
        <v>0</v>
      </c>
      <c r="AD63" s="10">
        <f t="shared" si="9"/>
        <v>0</v>
      </c>
    </row>
    <row r="64" spans="1:30" x14ac:dyDescent="0.25">
      <c r="A64" s="4"/>
      <c r="B64" s="22"/>
      <c r="C64" s="22"/>
      <c r="D64" s="22"/>
      <c r="E64" s="22"/>
      <c r="F64" s="22"/>
      <c r="G64" s="22"/>
      <c r="H64" s="22"/>
      <c r="I64" s="1">
        <v>47</v>
      </c>
      <c r="J64" s="10">
        <f t="shared" si="1"/>
        <v>0</v>
      </c>
      <c r="K64" s="10">
        <f t="shared" si="2"/>
        <v>0</v>
      </c>
      <c r="L64" s="10">
        <f t="shared" si="3"/>
        <v>0</v>
      </c>
      <c r="M64" s="10">
        <f t="shared" si="4"/>
        <v>0</v>
      </c>
      <c r="N64" s="22"/>
      <c r="O64" s="22"/>
      <c r="P64" s="22"/>
      <c r="Q64" s="22"/>
      <c r="R64" s="22"/>
      <c r="S64" s="22"/>
      <c r="T64" s="22"/>
      <c r="U64" s="22"/>
      <c r="V64" s="1">
        <v>47</v>
      </c>
      <c r="W64" s="10">
        <f t="shared" si="5"/>
        <v>0</v>
      </c>
      <c r="X64" s="10">
        <f t="shared" si="0"/>
        <v>0</v>
      </c>
      <c r="Y64" s="10">
        <f t="shared" si="6"/>
        <v>0</v>
      </c>
      <c r="Z64" s="10">
        <f t="shared" si="7"/>
        <v>0</v>
      </c>
      <c r="AA64" s="22"/>
      <c r="AB64" s="22"/>
      <c r="AC64" s="72">
        <f t="shared" si="8"/>
        <v>0</v>
      </c>
      <c r="AD64" s="10">
        <f t="shared" si="9"/>
        <v>0</v>
      </c>
    </row>
    <row r="65" spans="1:30" x14ac:dyDescent="0.25">
      <c r="A65" s="4"/>
      <c r="B65" s="22"/>
      <c r="C65" s="22"/>
      <c r="D65" s="22"/>
      <c r="E65" s="22"/>
      <c r="F65" s="22"/>
      <c r="G65" s="22"/>
      <c r="H65" s="22"/>
      <c r="I65" s="1">
        <v>48</v>
      </c>
      <c r="J65" s="10">
        <f t="shared" si="1"/>
        <v>0</v>
      </c>
      <c r="K65" s="10">
        <f t="shared" si="2"/>
        <v>0</v>
      </c>
      <c r="L65" s="10">
        <f t="shared" si="3"/>
        <v>0</v>
      </c>
      <c r="M65" s="10">
        <f t="shared" si="4"/>
        <v>0</v>
      </c>
      <c r="N65" s="22"/>
      <c r="O65" s="22"/>
      <c r="P65" s="22"/>
      <c r="Q65" s="22"/>
      <c r="R65" s="22"/>
      <c r="S65" s="22"/>
      <c r="T65" s="22"/>
      <c r="U65" s="22"/>
      <c r="V65" s="1">
        <v>48</v>
      </c>
      <c r="W65" s="10">
        <f t="shared" si="5"/>
        <v>0</v>
      </c>
      <c r="X65" s="10">
        <f t="shared" si="0"/>
        <v>0</v>
      </c>
      <c r="Y65" s="10">
        <f t="shared" si="6"/>
        <v>0</v>
      </c>
      <c r="Z65" s="10">
        <f t="shared" si="7"/>
        <v>0</v>
      </c>
      <c r="AA65" s="22"/>
      <c r="AB65" s="22"/>
      <c r="AC65" s="72">
        <f t="shared" si="8"/>
        <v>0</v>
      </c>
      <c r="AD65" s="10">
        <f t="shared" si="9"/>
        <v>0</v>
      </c>
    </row>
    <row r="66" spans="1:30" x14ac:dyDescent="0.25">
      <c r="A66" s="4"/>
      <c r="B66" s="22"/>
      <c r="C66" s="22"/>
      <c r="D66" s="22"/>
      <c r="E66" s="22"/>
      <c r="F66" s="22"/>
      <c r="G66" s="22"/>
      <c r="H66" s="22"/>
      <c r="I66" s="1">
        <v>49</v>
      </c>
      <c r="J66" s="10">
        <f t="shared" si="1"/>
        <v>0</v>
      </c>
      <c r="K66" s="10">
        <f t="shared" si="2"/>
        <v>0</v>
      </c>
      <c r="L66" s="10">
        <f t="shared" si="3"/>
        <v>0</v>
      </c>
      <c r="M66" s="10">
        <f t="shared" si="4"/>
        <v>0</v>
      </c>
      <c r="N66" s="22"/>
      <c r="O66" s="22"/>
      <c r="P66" s="22"/>
      <c r="Q66" s="22"/>
      <c r="R66" s="22"/>
      <c r="S66" s="22"/>
      <c r="T66" s="22"/>
      <c r="U66" s="22"/>
      <c r="V66" s="1">
        <v>49</v>
      </c>
      <c r="W66" s="10">
        <f t="shared" si="5"/>
        <v>0</v>
      </c>
      <c r="X66" s="10">
        <f t="shared" si="0"/>
        <v>0</v>
      </c>
      <c r="Y66" s="10">
        <f t="shared" si="6"/>
        <v>0</v>
      </c>
      <c r="Z66" s="10">
        <f t="shared" si="7"/>
        <v>0</v>
      </c>
      <c r="AA66" s="22"/>
      <c r="AB66" s="22"/>
      <c r="AC66" s="10">
        <f t="shared" si="8"/>
        <v>0</v>
      </c>
      <c r="AD66" s="10">
        <f t="shared" si="9"/>
        <v>0</v>
      </c>
    </row>
    <row r="67" spans="1:30" x14ac:dyDescent="0.25">
      <c r="A67" s="4"/>
      <c r="B67" s="22"/>
      <c r="C67" s="22"/>
      <c r="D67" s="22"/>
      <c r="E67" s="22"/>
      <c r="F67" s="22"/>
      <c r="G67" s="22"/>
      <c r="H67" s="22"/>
      <c r="I67" s="1">
        <v>50</v>
      </c>
      <c r="J67" s="10">
        <f t="shared" si="1"/>
        <v>0</v>
      </c>
      <c r="K67" s="10">
        <f t="shared" si="2"/>
        <v>0</v>
      </c>
      <c r="L67" s="10">
        <f t="shared" si="3"/>
        <v>0</v>
      </c>
      <c r="M67" s="10">
        <f t="shared" si="4"/>
        <v>0</v>
      </c>
      <c r="N67" s="22"/>
      <c r="O67" s="22"/>
      <c r="P67" s="22"/>
      <c r="Q67" s="22"/>
      <c r="R67" s="22"/>
      <c r="S67" s="22"/>
      <c r="T67" s="22"/>
      <c r="U67" s="22"/>
      <c r="V67" s="1">
        <v>50</v>
      </c>
      <c r="W67" s="10">
        <f t="shared" si="5"/>
        <v>0</v>
      </c>
      <c r="X67" s="10">
        <f t="shared" si="0"/>
        <v>0</v>
      </c>
      <c r="Y67" s="10">
        <f t="shared" si="6"/>
        <v>0</v>
      </c>
      <c r="Z67" s="10">
        <f t="shared" si="7"/>
        <v>0</v>
      </c>
      <c r="AA67" s="22"/>
      <c r="AB67" s="22"/>
      <c r="AC67" s="10">
        <f t="shared" si="8"/>
        <v>0</v>
      </c>
      <c r="AD67" s="10">
        <f t="shared" si="9"/>
        <v>0</v>
      </c>
    </row>
    <row r="68" spans="1:30" x14ac:dyDescent="0.25">
      <c r="A68" s="4"/>
      <c r="B68" s="22"/>
      <c r="C68" s="22"/>
      <c r="D68" s="22"/>
      <c r="E68" s="22"/>
      <c r="F68" s="22"/>
      <c r="G68" s="22"/>
      <c r="H68" s="22"/>
      <c r="I68" s="1">
        <v>51</v>
      </c>
      <c r="J68" s="10">
        <f t="shared" si="1"/>
        <v>0</v>
      </c>
      <c r="K68" s="10">
        <f t="shared" si="2"/>
        <v>0</v>
      </c>
      <c r="L68" s="10">
        <f t="shared" si="3"/>
        <v>0</v>
      </c>
      <c r="M68" s="10">
        <f t="shared" si="4"/>
        <v>0</v>
      </c>
      <c r="N68" s="22"/>
      <c r="O68" s="22"/>
      <c r="P68" s="22"/>
      <c r="Q68" s="22"/>
      <c r="R68" s="22"/>
      <c r="S68" s="22"/>
      <c r="T68" s="22"/>
      <c r="U68" s="22"/>
      <c r="V68" s="1">
        <v>51</v>
      </c>
      <c r="W68" s="10">
        <f t="shared" si="5"/>
        <v>0</v>
      </c>
      <c r="X68" s="10">
        <f t="shared" si="0"/>
        <v>0</v>
      </c>
      <c r="Y68" s="10">
        <f t="shared" si="6"/>
        <v>0</v>
      </c>
      <c r="Z68" s="10">
        <f t="shared" si="7"/>
        <v>0</v>
      </c>
      <c r="AA68" s="22"/>
      <c r="AB68" s="22"/>
      <c r="AC68" s="10">
        <f t="shared" si="8"/>
        <v>0</v>
      </c>
      <c r="AD68" s="10">
        <f t="shared" si="9"/>
        <v>0</v>
      </c>
    </row>
    <row r="69" spans="1:30" x14ac:dyDescent="0.25">
      <c r="A69" s="4"/>
      <c r="B69" s="22"/>
      <c r="C69" s="22"/>
      <c r="D69" s="22"/>
      <c r="E69" s="22"/>
      <c r="F69" s="22"/>
      <c r="G69" s="22"/>
      <c r="H69" s="22"/>
      <c r="I69" s="1">
        <v>52</v>
      </c>
      <c r="J69" s="10">
        <f t="shared" si="1"/>
        <v>0</v>
      </c>
      <c r="K69" s="10">
        <f t="shared" si="2"/>
        <v>0</v>
      </c>
      <c r="L69" s="10">
        <f t="shared" si="3"/>
        <v>0</v>
      </c>
      <c r="M69" s="10">
        <f t="shared" si="4"/>
        <v>0</v>
      </c>
      <c r="N69" s="22"/>
      <c r="O69" s="22"/>
      <c r="P69" s="22"/>
      <c r="Q69" s="22"/>
      <c r="R69" s="22"/>
      <c r="S69" s="22"/>
      <c r="T69" s="22"/>
      <c r="U69" s="22"/>
      <c r="V69" s="1">
        <v>52</v>
      </c>
      <c r="W69" s="10">
        <f t="shared" si="5"/>
        <v>0</v>
      </c>
      <c r="X69" s="10">
        <f t="shared" si="0"/>
        <v>0</v>
      </c>
      <c r="Y69" s="10">
        <f t="shared" si="6"/>
        <v>0</v>
      </c>
      <c r="Z69" s="10">
        <f t="shared" si="7"/>
        <v>0</v>
      </c>
      <c r="AA69" s="22"/>
      <c r="AB69" s="22"/>
      <c r="AC69" s="10">
        <f t="shared" si="8"/>
        <v>0</v>
      </c>
      <c r="AD69" s="10">
        <f t="shared" si="9"/>
        <v>0</v>
      </c>
    </row>
    <row r="70" spans="1:30" x14ac:dyDescent="0.25">
      <c r="A70" s="4"/>
      <c r="B70" s="22"/>
      <c r="C70" s="22"/>
      <c r="D70" s="22"/>
      <c r="E70" s="22"/>
      <c r="F70" s="22"/>
      <c r="G70" s="22"/>
      <c r="H70" s="22"/>
      <c r="I70" s="1">
        <v>53</v>
      </c>
      <c r="J70" s="10">
        <f t="shared" si="1"/>
        <v>0</v>
      </c>
      <c r="K70" s="10">
        <f t="shared" si="2"/>
        <v>0</v>
      </c>
      <c r="L70" s="10">
        <f t="shared" si="3"/>
        <v>0</v>
      </c>
      <c r="M70" s="10">
        <f t="shared" si="4"/>
        <v>0</v>
      </c>
      <c r="N70" s="22"/>
      <c r="O70" s="22"/>
      <c r="P70" s="22"/>
      <c r="Q70" s="22"/>
      <c r="R70" s="22"/>
      <c r="S70" s="22"/>
      <c r="T70" s="22"/>
      <c r="U70" s="22"/>
      <c r="V70" s="1">
        <v>53</v>
      </c>
      <c r="W70" s="10">
        <f t="shared" si="5"/>
        <v>0</v>
      </c>
      <c r="X70" s="10">
        <f t="shared" si="0"/>
        <v>0</v>
      </c>
      <c r="Y70" s="10">
        <f t="shared" si="6"/>
        <v>0</v>
      </c>
      <c r="Z70" s="10">
        <f t="shared" si="7"/>
        <v>0</v>
      </c>
      <c r="AA70" s="22"/>
      <c r="AB70" s="22"/>
      <c r="AC70" s="10">
        <f t="shared" si="8"/>
        <v>0</v>
      </c>
      <c r="AD70" s="10">
        <f t="shared" si="9"/>
        <v>0</v>
      </c>
    </row>
    <row r="71" spans="1:30" x14ac:dyDescent="0.25">
      <c r="A71" s="4"/>
      <c r="B71" s="22"/>
      <c r="C71" s="22"/>
      <c r="D71" s="22"/>
      <c r="E71" s="22"/>
      <c r="F71" s="22"/>
      <c r="G71" s="22"/>
      <c r="H71" s="22"/>
      <c r="I71" s="1">
        <v>54</v>
      </c>
      <c r="J71" s="10">
        <f t="shared" si="1"/>
        <v>0</v>
      </c>
      <c r="K71" s="10">
        <f t="shared" si="2"/>
        <v>0</v>
      </c>
      <c r="L71" s="10">
        <f t="shared" si="3"/>
        <v>0</v>
      </c>
      <c r="M71" s="10">
        <f t="shared" si="4"/>
        <v>0</v>
      </c>
      <c r="N71" s="22"/>
      <c r="O71" s="22"/>
      <c r="P71" s="22"/>
      <c r="Q71" s="22"/>
      <c r="R71" s="22"/>
      <c r="S71" s="22"/>
      <c r="T71" s="22"/>
      <c r="U71" s="22"/>
      <c r="V71" s="1">
        <v>54</v>
      </c>
      <c r="W71" s="10">
        <f t="shared" si="5"/>
        <v>0</v>
      </c>
      <c r="X71" s="10">
        <f t="shared" si="0"/>
        <v>0</v>
      </c>
      <c r="Y71" s="10">
        <f t="shared" si="6"/>
        <v>0</v>
      </c>
      <c r="Z71" s="10">
        <f t="shared" si="7"/>
        <v>0</v>
      </c>
      <c r="AA71" s="22"/>
      <c r="AB71" s="22"/>
      <c r="AC71" s="10">
        <f t="shared" si="8"/>
        <v>0</v>
      </c>
      <c r="AD71" s="10">
        <f t="shared" si="9"/>
        <v>0</v>
      </c>
    </row>
    <row r="72" spans="1:30" x14ac:dyDescent="0.25">
      <c r="A72" s="4"/>
      <c r="B72" s="22"/>
      <c r="C72" s="22"/>
      <c r="D72" s="22"/>
      <c r="E72" s="22"/>
      <c r="F72" s="22"/>
      <c r="G72" s="22"/>
      <c r="H72" s="22"/>
      <c r="I72" s="1">
        <v>55</v>
      </c>
      <c r="J72" s="10">
        <f t="shared" si="1"/>
        <v>0</v>
      </c>
      <c r="K72" s="10">
        <f t="shared" si="2"/>
        <v>0</v>
      </c>
      <c r="L72" s="10">
        <f t="shared" si="3"/>
        <v>0</v>
      </c>
      <c r="M72" s="10">
        <f t="shared" si="4"/>
        <v>0</v>
      </c>
      <c r="N72" s="22"/>
      <c r="O72" s="22"/>
      <c r="P72" s="22"/>
      <c r="Q72" s="22"/>
      <c r="R72" s="22"/>
      <c r="S72" s="22"/>
      <c r="T72" s="22"/>
      <c r="U72" s="22"/>
      <c r="V72" s="1">
        <v>55</v>
      </c>
      <c r="W72" s="10">
        <f t="shared" si="5"/>
        <v>0</v>
      </c>
      <c r="X72" s="10">
        <f t="shared" si="0"/>
        <v>0</v>
      </c>
      <c r="Y72" s="10">
        <f t="shared" si="6"/>
        <v>0</v>
      </c>
      <c r="Z72" s="10">
        <f t="shared" si="7"/>
        <v>0</v>
      </c>
      <c r="AA72" s="22"/>
      <c r="AB72" s="22"/>
      <c r="AC72" s="10">
        <f t="shared" si="8"/>
        <v>0</v>
      </c>
      <c r="AD72" s="10">
        <f t="shared" si="9"/>
        <v>0</v>
      </c>
    </row>
    <row r="73" spans="1:30" x14ac:dyDescent="0.25">
      <c r="A73" s="4"/>
      <c r="B73" s="22"/>
      <c r="C73" s="22"/>
      <c r="D73" s="22"/>
      <c r="E73" s="22"/>
      <c r="F73" s="22"/>
      <c r="G73" s="22"/>
      <c r="H73" s="22"/>
      <c r="I73" s="1">
        <v>56</v>
      </c>
      <c r="J73" s="10">
        <f t="shared" si="1"/>
        <v>0</v>
      </c>
      <c r="K73" s="10">
        <f t="shared" si="2"/>
        <v>0</v>
      </c>
      <c r="L73" s="10">
        <f t="shared" si="3"/>
        <v>0</v>
      </c>
      <c r="M73" s="10">
        <f t="shared" si="4"/>
        <v>0</v>
      </c>
      <c r="N73" s="22"/>
      <c r="O73" s="22"/>
      <c r="P73" s="22"/>
      <c r="Q73" s="22"/>
      <c r="R73" s="22"/>
      <c r="S73" s="22"/>
      <c r="T73" s="22"/>
      <c r="U73" s="22"/>
      <c r="V73" s="1">
        <v>56</v>
      </c>
      <c r="W73" s="10">
        <f t="shared" si="5"/>
        <v>0</v>
      </c>
      <c r="X73" s="10">
        <f t="shared" si="0"/>
        <v>0</v>
      </c>
      <c r="Y73" s="10">
        <f t="shared" si="6"/>
        <v>0</v>
      </c>
      <c r="Z73" s="10">
        <f t="shared" si="7"/>
        <v>0</v>
      </c>
      <c r="AA73" s="22"/>
      <c r="AB73" s="22"/>
      <c r="AC73" s="10">
        <f t="shared" si="8"/>
        <v>0</v>
      </c>
      <c r="AD73" s="10">
        <f t="shared" si="9"/>
        <v>0</v>
      </c>
    </row>
    <row r="74" spans="1:30" x14ac:dyDescent="0.25">
      <c r="A74" s="4"/>
      <c r="B74" s="22"/>
      <c r="C74" s="22"/>
      <c r="D74" s="22"/>
      <c r="E74" s="22"/>
      <c r="F74" s="22"/>
      <c r="G74" s="22"/>
      <c r="H74" s="22"/>
      <c r="I74" s="1">
        <v>57</v>
      </c>
      <c r="J74" s="10">
        <f t="shared" si="1"/>
        <v>0</v>
      </c>
      <c r="K74" s="10">
        <f t="shared" si="2"/>
        <v>0</v>
      </c>
      <c r="L74" s="10">
        <f t="shared" si="3"/>
        <v>0</v>
      </c>
      <c r="M74" s="10">
        <f t="shared" si="4"/>
        <v>0</v>
      </c>
      <c r="N74" s="22"/>
      <c r="O74" s="22"/>
      <c r="P74" s="22"/>
      <c r="Q74" s="22"/>
      <c r="R74" s="22"/>
      <c r="S74" s="22"/>
      <c r="T74" s="22"/>
      <c r="U74" s="22"/>
      <c r="V74" s="1">
        <v>57</v>
      </c>
      <c r="W74" s="10">
        <f t="shared" si="5"/>
        <v>0</v>
      </c>
      <c r="X74" s="10">
        <f t="shared" si="0"/>
        <v>0</v>
      </c>
      <c r="Y74" s="10">
        <f t="shared" si="6"/>
        <v>0</v>
      </c>
      <c r="Z74" s="10">
        <f t="shared" si="7"/>
        <v>0</v>
      </c>
      <c r="AA74" s="22"/>
      <c r="AB74" s="22"/>
      <c r="AC74" s="10">
        <f t="shared" si="8"/>
        <v>0</v>
      </c>
      <c r="AD74" s="10">
        <f t="shared" si="9"/>
        <v>0</v>
      </c>
    </row>
    <row r="75" spans="1:30" x14ac:dyDescent="0.25">
      <c r="A75" s="4"/>
      <c r="B75" s="22"/>
      <c r="C75" s="22"/>
      <c r="D75" s="22"/>
      <c r="E75" s="22"/>
      <c r="F75" s="22"/>
      <c r="G75" s="22"/>
      <c r="H75" s="22"/>
      <c r="I75" s="1">
        <v>58</v>
      </c>
      <c r="J75" s="10">
        <f t="shared" si="1"/>
        <v>0</v>
      </c>
      <c r="K75" s="10">
        <f t="shared" si="2"/>
        <v>0</v>
      </c>
      <c r="L75" s="10">
        <f t="shared" si="3"/>
        <v>0</v>
      </c>
      <c r="M75" s="10">
        <f t="shared" si="4"/>
        <v>0</v>
      </c>
      <c r="N75" s="22"/>
      <c r="O75" s="22"/>
      <c r="P75" s="22"/>
      <c r="Q75" s="22"/>
      <c r="R75" s="22"/>
      <c r="S75" s="22"/>
      <c r="T75" s="22"/>
      <c r="U75" s="22"/>
      <c r="V75" s="1">
        <v>58</v>
      </c>
      <c r="W75" s="10">
        <f t="shared" si="5"/>
        <v>0</v>
      </c>
      <c r="X75" s="10">
        <f t="shared" si="0"/>
        <v>0</v>
      </c>
      <c r="Y75" s="10">
        <f t="shared" si="6"/>
        <v>0</v>
      </c>
      <c r="Z75" s="10">
        <f t="shared" si="7"/>
        <v>0</v>
      </c>
      <c r="AA75" s="22"/>
      <c r="AB75" s="22"/>
      <c r="AC75" s="10">
        <f t="shared" si="8"/>
        <v>0</v>
      </c>
      <c r="AD75" s="10">
        <f t="shared" si="9"/>
        <v>0</v>
      </c>
    </row>
    <row r="76" spans="1:30" x14ac:dyDescent="0.25">
      <c r="A76" s="4"/>
      <c r="B76" s="22"/>
      <c r="C76" s="22"/>
      <c r="D76" s="22"/>
      <c r="E76" s="22"/>
      <c r="F76" s="22"/>
      <c r="G76" s="22"/>
      <c r="H76" s="22"/>
      <c r="I76" s="1">
        <v>59</v>
      </c>
      <c r="J76" s="10">
        <f t="shared" si="1"/>
        <v>0</v>
      </c>
      <c r="K76" s="10">
        <f t="shared" si="2"/>
        <v>0</v>
      </c>
      <c r="L76" s="10">
        <f t="shared" si="3"/>
        <v>0</v>
      </c>
      <c r="M76" s="10">
        <f t="shared" si="4"/>
        <v>0</v>
      </c>
      <c r="N76" s="22"/>
      <c r="O76" s="22"/>
      <c r="P76" s="22"/>
      <c r="Q76" s="22"/>
      <c r="R76" s="22"/>
      <c r="S76" s="22"/>
      <c r="T76" s="22"/>
      <c r="U76" s="22"/>
      <c r="V76" s="1">
        <v>59</v>
      </c>
      <c r="W76" s="10">
        <f t="shared" si="5"/>
        <v>0</v>
      </c>
      <c r="X76" s="10">
        <f t="shared" si="0"/>
        <v>0</v>
      </c>
      <c r="Y76" s="10">
        <f t="shared" si="6"/>
        <v>0</v>
      </c>
      <c r="Z76" s="10">
        <f t="shared" si="7"/>
        <v>0</v>
      </c>
      <c r="AA76" s="22"/>
      <c r="AB76" s="22"/>
      <c r="AC76" s="10">
        <f t="shared" si="8"/>
        <v>0</v>
      </c>
      <c r="AD76" s="10">
        <f t="shared" si="9"/>
        <v>0</v>
      </c>
    </row>
    <row r="77" spans="1:30" x14ac:dyDescent="0.25">
      <c r="A77" s="4"/>
      <c r="B77" s="22"/>
      <c r="C77" s="22"/>
      <c r="D77" s="22"/>
      <c r="E77" s="22"/>
      <c r="F77" s="22"/>
      <c r="G77" s="22"/>
      <c r="H77" s="22"/>
      <c r="I77" s="1">
        <v>60</v>
      </c>
      <c r="J77" s="10">
        <f t="shared" si="1"/>
        <v>0</v>
      </c>
      <c r="K77" s="10">
        <f t="shared" si="2"/>
        <v>0</v>
      </c>
      <c r="L77" s="10">
        <f t="shared" si="3"/>
        <v>0</v>
      </c>
      <c r="M77" s="10">
        <f t="shared" si="4"/>
        <v>0</v>
      </c>
      <c r="N77" s="22"/>
      <c r="O77" s="22"/>
      <c r="P77" s="22"/>
      <c r="Q77" s="22"/>
      <c r="R77" s="22"/>
      <c r="S77" s="22"/>
      <c r="T77" s="22"/>
      <c r="U77" s="22"/>
      <c r="V77" s="1">
        <v>60</v>
      </c>
      <c r="W77" s="10">
        <f t="shared" si="5"/>
        <v>0</v>
      </c>
      <c r="X77" s="10">
        <f t="shared" si="0"/>
        <v>0</v>
      </c>
      <c r="Y77" s="10">
        <f t="shared" si="6"/>
        <v>0</v>
      </c>
      <c r="Z77" s="10">
        <f t="shared" si="7"/>
        <v>0</v>
      </c>
      <c r="AA77" s="22"/>
      <c r="AB77" s="22"/>
      <c r="AC77" s="10">
        <f t="shared" si="8"/>
        <v>0</v>
      </c>
      <c r="AD77" s="10">
        <f t="shared" si="9"/>
        <v>0</v>
      </c>
    </row>
    <row r="78" spans="1:30" x14ac:dyDescent="0.25">
      <c r="A78" s="4"/>
      <c r="B78" s="22"/>
      <c r="C78" s="22"/>
      <c r="D78" s="22"/>
      <c r="E78" s="22"/>
      <c r="F78" s="22"/>
      <c r="G78" s="22"/>
      <c r="H78" s="22"/>
      <c r="I78" s="1">
        <v>61</v>
      </c>
      <c r="J78" s="10">
        <f t="shared" si="1"/>
        <v>0</v>
      </c>
      <c r="K78" s="10">
        <f t="shared" si="2"/>
        <v>0</v>
      </c>
      <c r="L78" s="10">
        <f t="shared" si="3"/>
        <v>0</v>
      </c>
      <c r="M78" s="10">
        <f t="shared" si="4"/>
        <v>0</v>
      </c>
      <c r="N78" s="22"/>
      <c r="O78" s="22"/>
      <c r="P78" s="22"/>
      <c r="Q78" s="22"/>
      <c r="R78" s="22"/>
      <c r="S78" s="22"/>
      <c r="T78" s="22"/>
      <c r="U78" s="22"/>
      <c r="V78" s="1">
        <v>61</v>
      </c>
      <c r="W78" s="10">
        <f t="shared" si="5"/>
        <v>0</v>
      </c>
      <c r="X78" s="10">
        <f t="shared" si="0"/>
        <v>0</v>
      </c>
      <c r="Y78" s="10">
        <f t="shared" si="6"/>
        <v>0</v>
      </c>
      <c r="Z78" s="10">
        <f t="shared" si="7"/>
        <v>0</v>
      </c>
      <c r="AA78" s="22"/>
      <c r="AB78" s="22"/>
      <c r="AC78" s="10">
        <f t="shared" si="8"/>
        <v>0</v>
      </c>
      <c r="AD78" s="10">
        <f t="shared" si="9"/>
        <v>0</v>
      </c>
    </row>
    <row r="79" spans="1:30" x14ac:dyDescent="0.25">
      <c r="A79" s="4"/>
      <c r="B79" s="22"/>
      <c r="C79" s="22"/>
      <c r="D79" s="22"/>
      <c r="E79" s="22"/>
      <c r="F79" s="22"/>
      <c r="G79" s="22"/>
      <c r="H79" s="22"/>
      <c r="I79" s="1">
        <v>62</v>
      </c>
      <c r="J79" s="10">
        <f t="shared" si="1"/>
        <v>0</v>
      </c>
      <c r="K79" s="10">
        <f t="shared" si="2"/>
        <v>0</v>
      </c>
      <c r="L79" s="10">
        <f t="shared" si="3"/>
        <v>0</v>
      </c>
      <c r="M79" s="10">
        <f t="shared" si="4"/>
        <v>0</v>
      </c>
      <c r="N79" s="22"/>
      <c r="O79" s="22"/>
      <c r="P79" s="22"/>
      <c r="Q79" s="22"/>
      <c r="R79" s="22"/>
      <c r="S79" s="22"/>
      <c r="T79" s="22"/>
      <c r="U79" s="22"/>
      <c r="V79" s="1">
        <v>62</v>
      </c>
      <c r="W79" s="10">
        <f t="shared" si="5"/>
        <v>0</v>
      </c>
      <c r="X79" s="10">
        <f t="shared" si="0"/>
        <v>0</v>
      </c>
      <c r="Y79" s="10">
        <f t="shared" si="6"/>
        <v>0</v>
      </c>
      <c r="Z79" s="10">
        <f t="shared" si="7"/>
        <v>0</v>
      </c>
      <c r="AA79" s="22"/>
      <c r="AB79" s="22"/>
      <c r="AC79" s="10">
        <f t="shared" si="8"/>
        <v>0</v>
      </c>
      <c r="AD79" s="10">
        <f t="shared" si="9"/>
        <v>0</v>
      </c>
    </row>
    <row r="80" spans="1:30" x14ac:dyDescent="0.25">
      <c r="A80" s="4"/>
      <c r="B80" s="22"/>
      <c r="C80" s="22"/>
      <c r="D80" s="22"/>
      <c r="E80" s="22"/>
      <c r="F80" s="22"/>
      <c r="G80" s="22"/>
      <c r="H80" s="22"/>
      <c r="I80" s="1">
        <v>63</v>
      </c>
      <c r="J80" s="10">
        <f t="shared" si="1"/>
        <v>0</v>
      </c>
      <c r="K80" s="10">
        <f t="shared" si="2"/>
        <v>0</v>
      </c>
      <c r="L80" s="10">
        <f t="shared" si="3"/>
        <v>0</v>
      </c>
      <c r="M80" s="10">
        <f t="shared" si="4"/>
        <v>0</v>
      </c>
      <c r="N80" s="22"/>
      <c r="O80" s="22"/>
      <c r="P80" s="22"/>
      <c r="Q80" s="22"/>
      <c r="R80" s="22"/>
      <c r="S80" s="22"/>
      <c r="T80" s="22"/>
      <c r="U80" s="22"/>
      <c r="V80" s="1">
        <v>63</v>
      </c>
      <c r="W80" s="10">
        <f t="shared" si="5"/>
        <v>0</v>
      </c>
      <c r="X80" s="10">
        <f t="shared" si="0"/>
        <v>0</v>
      </c>
      <c r="Y80" s="10">
        <f t="shared" si="6"/>
        <v>0</v>
      </c>
      <c r="Z80" s="10">
        <f t="shared" si="7"/>
        <v>0</v>
      </c>
      <c r="AA80" s="22"/>
      <c r="AB80" s="22"/>
      <c r="AC80" s="10">
        <f t="shared" si="8"/>
        <v>0</v>
      </c>
      <c r="AD80" s="10">
        <f t="shared" si="9"/>
        <v>0</v>
      </c>
    </row>
    <row r="81" spans="1:30" x14ac:dyDescent="0.25">
      <c r="A81" s="4"/>
      <c r="B81" s="22"/>
      <c r="C81" s="22"/>
      <c r="D81" s="22"/>
      <c r="E81" s="22"/>
      <c r="F81" s="22"/>
      <c r="G81" s="22"/>
      <c r="H81" s="22"/>
      <c r="I81" s="1">
        <v>64</v>
      </c>
      <c r="J81" s="10">
        <f t="shared" si="1"/>
        <v>0</v>
      </c>
      <c r="K81" s="10">
        <f t="shared" si="2"/>
        <v>0</v>
      </c>
      <c r="L81" s="10">
        <f t="shared" si="3"/>
        <v>0</v>
      </c>
      <c r="M81" s="10">
        <f t="shared" si="4"/>
        <v>0</v>
      </c>
      <c r="N81" s="22"/>
      <c r="O81" s="22"/>
      <c r="P81" s="22"/>
      <c r="Q81" s="22"/>
      <c r="R81" s="22"/>
      <c r="S81" s="22"/>
      <c r="T81" s="22"/>
      <c r="U81" s="22"/>
      <c r="V81" s="1">
        <v>64</v>
      </c>
      <c r="W81" s="10">
        <f t="shared" si="5"/>
        <v>0</v>
      </c>
      <c r="X81" s="10">
        <f t="shared" si="0"/>
        <v>0</v>
      </c>
      <c r="Y81" s="10">
        <f t="shared" si="6"/>
        <v>0</v>
      </c>
      <c r="Z81" s="10">
        <f t="shared" si="7"/>
        <v>0</v>
      </c>
      <c r="AA81" s="22"/>
      <c r="AB81" s="22"/>
      <c r="AC81" s="10">
        <f t="shared" si="8"/>
        <v>0</v>
      </c>
      <c r="AD81" s="10">
        <f t="shared" si="9"/>
        <v>0</v>
      </c>
    </row>
    <row r="82" spans="1:30" x14ac:dyDescent="0.25">
      <c r="A82" s="4"/>
      <c r="B82" s="22"/>
      <c r="C82" s="22"/>
      <c r="D82" s="22"/>
      <c r="E82" s="22"/>
      <c r="F82" s="22"/>
      <c r="G82" s="22"/>
      <c r="H82" s="22"/>
      <c r="I82" s="1">
        <v>65</v>
      </c>
      <c r="J82" s="10">
        <f t="shared" si="1"/>
        <v>0</v>
      </c>
      <c r="K82" s="10">
        <f t="shared" ref="K82:K145" si="10">M81*$C$24</f>
        <v>0</v>
      </c>
      <c r="L82" s="10">
        <f t="shared" si="3"/>
        <v>0</v>
      </c>
      <c r="M82" s="10">
        <f t="shared" si="4"/>
        <v>0</v>
      </c>
      <c r="N82" s="22"/>
      <c r="O82" s="22"/>
      <c r="P82" s="22"/>
      <c r="Q82" s="22"/>
      <c r="R82" s="22"/>
      <c r="S82" s="22"/>
      <c r="T82" s="22"/>
      <c r="U82" s="22"/>
      <c r="V82" s="1">
        <v>65</v>
      </c>
      <c r="W82" s="10">
        <f t="shared" si="5"/>
        <v>0</v>
      </c>
      <c r="X82" s="10">
        <f t="shared" ref="X82:X145" si="11">Z81*$P$24</f>
        <v>0</v>
      </c>
      <c r="Y82" s="10">
        <f t="shared" si="6"/>
        <v>0</v>
      </c>
      <c r="Z82" s="10">
        <f t="shared" si="7"/>
        <v>0</v>
      </c>
      <c r="AA82" s="22"/>
      <c r="AB82" s="22"/>
      <c r="AC82" s="10">
        <f t="shared" si="8"/>
        <v>0</v>
      </c>
      <c r="AD82" s="10">
        <f t="shared" si="9"/>
        <v>0</v>
      </c>
    </row>
    <row r="83" spans="1:30" x14ac:dyDescent="0.25">
      <c r="A83" s="4"/>
      <c r="B83" s="22"/>
      <c r="C83" s="22"/>
      <c r="D83" s="22"/>
      <c r="E83" s="22"/>
      <c r="F83" s="22"/>
      <c r="G83" s="22"/>
      <c r="H83" s="22"/>
      <c r="I83" s="1">
        <v>66</v>
      </c>
      <c r="J83" s="10">
        <f t="shared" ref="J83:J146" si="12">IF(I83&gt;$E$16,0,$C$17)</f>
        <v>0</v>
      </c>
      <c r="K83" s="10">
        <f t="shared" si="10"/>
        <v>0</v>
      </c>
      <c r="L83" s="10">
        <f t="shared" ref="L83:L146" si="13">J83-K83</f>
        <v>0</v>
      </c>
      <c r="M83" s="10">
        <f t="shared" ref="M83:M146" si="14">M82-L83</f>
        <v>0</v>
      </c>
      <c r="N83" s="22"/>
      <c r="O83" s="22"/>
      <c r="P83" s="22"/>
      <c r="Q83" s="22"/>
      <c r="R83" s="22"/>
      <c r="S83" s="22"/>
      <c r="T83" s="22"/>
      <c r="U83" s="22"/>
      <c r="V83" s="1">
        <v>66</v>
      </c>
      <c r="W83" s="10">
        <f t="shared" ref="W83:W146" si="15">IF(V83&gt;$R$16,0,$P$17)</f>
        <v>0</v>
      </c>
      <c r="X83" s="10">
        <f t="shared" si="11"/>
        <v>0</v>
      </c>
      <c r="Y83" s="10">
        <f t="shared" ref="Y83:Y146" si="16">W83-X83</f>
        <v>0</v>
      </c>
      <c r="Z83" s="10">
        <f t="shared" ref="Z83:Z146" si="17">Z82-Y83</f>
        <v>0</v>
      </c>
      <c r="AA83" s="22"/>
      <c r="AB83" s="22"/>
      <c r="AC83" s="10">
        <f t="shared" ref="AC83:AC146" si="18">X83-K83</f>
        <v>0</v>
      </c>
      <c r="AD83" s="10">
        <f t="shared" ref="AD83:AD146" si="19">AC83/(1+$G$12)^(V83/12)</f>
        <v>0</v>
      </c>
    </row>
    <row r="84" spans="1:30" x14ac:dyDescent="0.25">
      <c r="A84" s="4"/>
      <c r="B84" s="22"/>
      <c r="C84" s="22"/>
      <c r="D84" s="22"/>
      <c r="E84" s="22"/>
      <c r="F84" s="22"/>
      <c r="G84" s="22"/>
      <c r="H84" s="22"/>
      <c r="I84" s="1">
        <v>67</v>
      </c>
      <c r="J84" s="10">
        <f t="shared" si="12"/>
        <v>0</v>
      </c>
      <c r="K84" s="10">
        <f t="shared" si="10"/>
        <v>0</v>
      </c>
      <c r="L84" s="10">
        <f t="shared" si="13"/>
        <v>0</v>
      </c>
      <c r="M84" s="10">
        <f t="shared" si="14"/>
        <v>0</v>
      </c>
      <c r="N84" s="22"/>
      <c r="O84" s="22"/>
      <c r="P84" s="22"/>
      <c r="Q84" s="22"/>
      <c r="R84" s="22"/>
      <c r="S84" s="22"/>
      <c r="T84" s="22"/>
      <c r="U84" s="22"/>
      <c r="V84" s="1">
        <v>67</v>
      </c>
      <c r="W84" s="10">
        <f t="shared" si="15"/>
        <v>0</v>
      </c>
      <c r="X84" s="10">
        <f t="shared" si="11"/>
        <v>0</v>
      </c>
      <c r="Y84" s="10">
        <f t="shared" si="16"/>
        <v>0</v>
      </c>
      <c r="Z84" s="10">
        <f t="shared" si="17"/>
        <v>0</v>
      </c>
      <c r="AA84" s="22"/>
      <c r="AB84" s="22"/>
      <c r="AC84" s="10">
        <f t="shared" si="18"/>
        <v>0</v>
      </c>
      <c r="AD84" s="10">
        <f t="shared" si="19"/>
        <v>0</v>
      </c>
    </row>
    <row r="85" spans="1:30" x14ac:dyDescent="0.25">
      <c r="A85" s="4"/>
      <c r="B85" s="22"/>
      <c r="C85" s="22"/>
      <c r="D85" s="22"/>
      <c r="E85" s="22"/>
      <c r="F85" s="22"/>
      <c r="G85" s="22"/>
      <c r="H85" s="22"/>
      <c r="I85" s="1">
        <v>68</v>
      </c>
      <c r="J85" s="10">
        <f t="shared" si="12"/>
        <v>0</v>
      </c>
      <c r="K85" s="10">
        <f t="shared" si="10"/>
        <v>0</v>
      </c>
      <c r="L85" s="10">
        <f t="shared" si="13"/>
        <v>0</v>
      </c>
      <c r="M85" s="10">
        <f t="shared" si="14"/>
        <v>0</v>
      </c>
      <c r="N85" s="22"/>
      <c r="O85" s="22"/>
      <c r="P85" s="22"/>
      <c r="Q85" s="22"/>
      <c r="R85" s="22"/>
      <c r="S85" s="22"/>
      <c r="T85" s="22"/>
      <c r="U85" s="22"/>
      <c r="V85" s="1">
        <v>68</v>
      </c>
      <c r="W85" s="10">
        <f t="shared" si="15"/>
        <v>0</v>
      </c>
      <c r="X85" s="10">
        <f t="shared" si="11"/>
        <v>0</v>
      </c>
      <c r="Y85" s="10">
        <f t="shared" si="16"/>
        <v>0</v>
      </c>
      <c r="Z85" s="10">
        <f t="shared" si="17"/>
        <v>0</v>
      </c>
      <c r="AA85" s="22"/>
      <c r="AB85" s="22"/>
      <c r="AC85" s="10">
        <f t="shared" si="18"/>
        <v>0</v>
      </c>
      <c r="AD85" s="10">
        <f t="shared" si="19"/>
        <v>0</v>
      </c>
    </row>
    <row r="86" spans="1:30" x14ac:dyDescent="0.25">
      <c r="A86" s="4"/>
      <c r="B86" s="22"/>
      <c r="C86" s="22"/>
      <c r="D86" s="22"/>
      <c r="E86" s="22"/>
      <c r="F86" s="22"/>
      <c r="G86" s="22"/>
      <c r="H86" s="22"/>
      <c r="I86" s="1">
        <v>69</v>
      </c>
      <c r="J86" s="10">
        <f t="shared" si="12"/>
        <v>0</v>
      </c>
      <c r="K86" s="10">
        <f t="shared" si="10"/>
        <v>0</v>
      </c>
      <c r="L86" s="10">
        <f t="shared" si="13"/>
        <v>0</v>
      </c>
      <c r="M86" s="10">
        <f t="shared" si="14"/>
        <v>0</v>
      </c>
      <c r="N86" s="22"/>
      <c r="O86" s="22"/>
      <c r="P86" s="22"/>
      <c r="Q86" s="22"/>
      <c r="R86" s="22"/>
      <c r="S86" s="22"/>
      <c r="T86" s="22"/>
      <c r="U86" s="22"/>
      <c r="V86" s="1">
        <v>69</v>
      </c>
      <c r="W86" s="10">
        <f t="shared" si="15"/>
        <v>0</v>
      </c>
      <c r="X86" s="10">
        <f t="shared" si="11"/>
        <v>0</v>
      </c>
      <c r="Y86" s="10">
        <f t="shared" si="16"/>
        <v>0</v>
      </c>
      <c r="Z86" s="10">
        <f t="shared" si="17"/>
        <v>0</v>
      </c>
      <c r="AA86" s="22"/>
      <c r="AB86" s="22"/>
      <c r="AC86" s="10">
        <f t="shared" si="18"/>
        <v>0</v>
      </c>
      <c r="AD86" s="10">
        <f t="shared" si="19"/>
        <v>0</v>
      </c>
    </row>
    <row r="87" spans="1:30" x14ac:dyDescent="0.25">
      <c r="A87" s="4"/>
      <c r="B87" s="22"/>
      <c r="C87" s="22"/>
      <c r="D87" s="22"/>
      <c r="E87" s="22"/>
      <c r="F87" s="22"/>
      <c r="G87" s="22"/>
      <c r="H87" s="22"/>
      <c r="I87" s="1">
        <v>70</v>
      </c>
      <c r="J87" s="10">
        <f t="shared" si="12"/>
        <v>0</v>
      </c>
      <c r="K87" s="10">
        <f t="shared" si="10"/>
        <v>0</v>
      </c>
      <c r="L87" s="10">
        <f t="shared" si="13"/>
        <v>0</v>
      </c>
      <c r="M87" s="10">
        <f t="shared" si="14"/>
        <v>0</v>
      </c>
      <c r="N87" s="22"/>
      <c r="O87" s="22"/>
      <c r="P87" s="22"/>
      <c r="Q87" s="22"/>
      <c r="R87" s="22"/>
      <c r="S87" s="22"/>
      <c r="T87" s="22"/>
      <c r="U87" s="22"/>
      <c r="V87" s="1">
        <v>70</v>
      </c>
      <c r="W87" s="10">
        <f t="shared" si="15"/>
        <v>0</v>
      </c>
      <c r="X87" s="10">
        <f t="shared" si="11"/>
        <v>0</v>
      </c>
      <c r="Y87" s="10">
        <f t="shared" si="16"/>
        <v>0</v>
      </c>
      <c r="Z87" s="10">
        <f t="shared" si="17"/>
        <v>0</v>
      </c>
      <c r="AA87" s="22"/>
      <c r="AB87" s="22"/>
      <c r="AC87" s="10">
        <f t="shared" si="18"/>
        <v>0</v>
      </c>
      <c r="AD87" s="10">
        <f t="shared" si="19"/>
        <v>0</v>
      </c>
    </row>
    <row r="88" spans="1:30" x14ac:dyDescent="0.25">
      <c r="A88" s="4"/>
      <c r="B88" s="22"/>
      <c r="C88" s="22"/>
      <c r="D88" s="22"/>
      <c r="E88" s="22"/>
      <c r="F88" s="22"/>
      <c r="G88" s="22"/>
      <c r="H88" s="22"/>
      <c r="I88" s="1">
        <v>71</v>
      </c>
      <c r="J88" s="10">
        <f t="shared" si="12"/>
        <v>0</v>
      </c>
      <c r="K88" s="10">
        <f t="shared" si="10"/>
        <v>0</v>
      </c>
      <c r="L88" s="10">
        <f t="shared" si="13"/>
        <v>0</v>
      </c>
      <c r="M88" s="10">
        <f t="shared" si="14"/>
        <v>0</v>
      </c>
      <c r="N88" s="22"/>
      <c r="O88" s="22"/>
      <c r="P88" s="22"/>
      <c r="Q88" s="22"/>
      <c r="R88" s="22"/>
      <c r="S88" s="22"/>
      <c r="T88" s="22"/>
      <c r="U88" s="22"/>
      <c r="V88" s="1">
        <v>71</v>
      </c>
      <c r="W88" s="10">
        <f t="shared" si="15"/>
        <v>0</v>
      </c>
      <c r="X88" s="10">
        <f t="shared" si="11"/>
        <v>0</v>
      </c>
      <c r="Y88" s="10">
        <f t="shared" si="16"/>
        <v>0</v>
      </c>
      <c r="Z88" s="10">
        <f t="shared" si="17"/>
        <v>0</v>
      </c>
      <c r="AA88" s="22"/>
      <c r="AB88" s="22"/>
      <c r="AC88" s="10">
        <f t="shared" si="18"/>
        <v>0</v>
      </c>
      <c r="AD88" s="10">
        <f t="shared" si="19"/>
        <v>0</v>
      </c>
    </row>
    <row r="89" spans="1:30" x14ac:dyDescent="0.25">
      <c r="A89" s="4"/>
      <c r="B89" s="22"/>
      <c r="C89" s="22"/>
      <c r="D89" s="22"/>
      <c r="E89" s="22"/>
      <c r="F89" s="22"/>
      <c r="G89" s="22"/>
      <c r="H89" s="22"/>
      <c r="I89" s="1">
        <v>72</v>
      </c>
      <c r="J89" s="10">
        <f t="shared" si="12"/>
        <v>0</v>
      </c>
      <c r="K89" s="10">
        <f t="shared" si="10"/>
        <v>0</v>
      </c>
      <c r="L89" s="10">
        <f t="shared" si="13"/>
        <v>0</v>
      </c>
      <c r="M89" s="10">
        <f t="shared" si="14"/>
        <v>0</v>
      </c>
      <c r="N89" s="22"/>
      <c r="O89" s="22"/>
      <c r="P89" s="22"/>
      <c r="Q89" s="22"/>
      <c r="R89" s="22"/>
      <c r="S89" s="22"/>
      <c r="T89" s="22"/>
      <c r="U89" s="22"/>
      <c r="V89" s="1">
        <v>72</v>
      </c>
      <c r="W89" s="10">
        <f t="shared" si="15"/>
        <v>0</v>
      </c>
      <c r="X89" s="10">
        <f t="shared" si="11"/>
        <v>0</v>
      </c>
      <c r="Y89" s="10">
        <f t="shared" si="16"/>
        <v>0</v>
      </c>
      <c r="Z89" s="10">
        <f t="shared" si="17"/>
        <v>0</v>
      </c>
      <c r="AA89" s="22"/>
      <c r="AB89" s="22"/>
      <c r="AC89" s="10">
        <f t="shared" si="18"/>
        <v>0</v>
      </c>
      <c r="AD89" s="10">
        <f t="shared" si="19"/>
        <v>0</v>
      </c>
    </row>
    <row r="90" spans="1:30" x14ac:dyDescent="0.25">
      <c r="A90" s="4"/>
      <c r="B90" s="22"/>
      <c r="C90" s="22"/>
      <c r="D90" s="22"/>
      <c r="E90" s="22"/>
      <c r="F90" s="22"/>
      <c r="G90" s="22"/>
      <c r="H90" s="22"/>
      <c r="I90" s="1">
        <v>73</v>
      </c>
      <c r="J90" s="10">
        <f t="shared" si="12"/>
        <v>0</v>
      </c>
      <c r="K90" s="10">
        <f t="shared" si="10"/>
        <v>0</v>
      </c>
      <c r="L90" s="10">
        <f t="shared" si="13"/>
        <v>0</v>
      </c>
      <c r="M90" s="10">
        <f t="shared" si="14"/>
        <v>0</v>
      </c>
      <c r="N90" s="22"/>
      <c r="O90" s="22"/>
      <c r="P90" s="22"/>
      <c r="Q90" s="22"/>
      <c r="R90" s="22"/>
      <c r="S90" s="22"/>
      <c r="T90" s="22"/>
      <c r="U90" s="22"/>
      <c r="V90" s="1">
        <v>73</v>
      </c>
      <c r="W90" s="10">
        <f t="shared" si="15"/>
        <v>0</v>
      </c>
      <c r="X90" s="10">
        <f t="shared" si="11"/>
        <v>0</v>
      </c>
      <c r="Y90" s="10">
        <f t="shared" si="16"/>
        <v>0</v>
      </c>
      <c r="Z90" s="10">
        <f t="shared" si="17"/>
        <v>0</v>
      </c>
      <c r="AA90" s="22"/>
      <c r="AB90" s="22"/>
      <c r="AC90" s="10">
        <f t="shared" si="18"/>
        <v>0</v>
      </c>
      <c r="AD90" s="10">
        <f t="shared" si="19"/>
        <v>0</v>
      </c>
    </row>
    <row r="91" spans="1:30" x14ac:dyDescent="0.25">
      <c r="A91" s="4"/>
      <c r="B91" s="22"/>
      <c r="C91" s="22"/>
      <c r="D91" s="22"/>
      <c r="E91" s="22"/>
      <c r="F91" s="22"/>
      <c r="G91" s="22"/>
      <c r="H91" s="22"/>
      <c r="I91" s="1">
        <v>74</v>
      </c>
      <c r="J91" s="10">
        <f t="shared" si="12"/>
        <v>0</v>
      </c>
      <c r="K91" s="10">
        <f t="shared" si="10"/>
        <v>0</v>
      </c>
      <c r="L91" s="10">
        <f t="shared" si="13"/>
        <v>0</v>
      </c>
      <c r="M91" s="10">
        <f t="shared" si="14"/>
        <v>0</v>
      </c>
      <c r="N91" s="22"/>
      <c r="O91" s="22"/>
      <c r="P91" s="22"/>
      <c r="Q91" s="22"/>
      <c r="R91" s="22"/>
      <c r="S91" s="22"/>
      <c r="T91" s="22"/>
      <c r="U91" s="22"/>
      <c r="V91" s="1">
        <v>74</v>
      </c>
      <c r="W91" s="10">
        <f t="shared" si="15"/>
        <v>0</v>
      </c>
      <c r="X91" s="10">
        <f t="shared" si="11"/>
        <v>0</v>
      </c>
      <c r="Y91" s="10">
        <f t="shared" si="16"/>
        <v>0</v>
      </c>
      <c r="Z91" s="10">
        <f t="shared" si="17"/>
        <v>0</v>
      </c>
      <c r="AA91" s="22"/>
      <c r="AB91" s="22"/>
      <c r="AC91" s="10">
        <f t="shared" si="18"/>
        <v>0</v>
      </c>
      <c r="AD91" s="10">
        <f t="shared" si="19"/>
        <v>0</v>
      </c>
    </row>
    <row r="92" spans="1:30" x14ac:dyDescent="0.25">
      <c r="A92" s="4"/>
      <c r="B92" s="22"/>
      <c r="C92" s="22"/>
      <c r="D92" s="22"/>
      <c r="E92" s="22"/>
      <c r="F92" s="22"/>
      <c r="G92" s="22"/>
      <c r="H92" s="22"/>
      <c r="I92" s="1">
        <v>75</v>
      </c>
      <c r="J92" s="10">
        <f t="shared" si="12"/>
        <v>0</v>
      </c>
      <c r="K92" s="10">
        <f t="shared" si="10"/>
        <v>0</v>
      </c>
      <c r="L92" s="10">
        <f t="shared" si="13"/>
        <v>0</v>
      </c>
      <c r="M92" s="10">
        <f t="shared" si="14"/>
        <v>0</v>
      </c>
      <c r="N92" s="22"/>
      <c r="O92" s="22"/>
      <c r="P92" s="22"/>
      <c r="Q92" s="22"/>
      <c r="R92" s="22"/>
      <c r="S92" s="22"/>
      <c r="T92" s="22"/>
      <c r="U92" s="22"/>
      <c r="V92" s="1">
        <v>75</v>
      </c>
      <c r="W92" s="10">
        <f t="shared" si="15"/>
        <v>0</v>
      </c>
      <c r="X92" s="10">
        <f t="shared" si="11"/>
        <v>0</v>
      </c>
      <c r="Y92" s="10">
        <f t="shared" si="16"/>
        <v>0</v>
      </c>
      <c r="Z92" s="10">
        <f t="shared" si="17"/>
        <v>0</v>
      </c>
      <c r="AA92" s="22"/>
      <c r="AB92" s="22"/>
      <c r="AC92" s="10">
        <f t="shared" si="18"/>
        <v>0</v>
      </c>
      <c r="AD92" s="10">
        <f t="shared" si="19"/>
        <v>0</v>
      </c>
    </row>
    <row r="93" spans="1:30" x14ac:dyDescent="0.25">
      <c r="A93" s="4"/>
      <c r="B93" s="22"/>
      <c r="C93" s="22"/>
      <c r="D93" s="22"/>
      <c r="E93" s="22"/>
      <c r="F93" s="22"/>
      <c r="G93" s="22"/>
      <c r="H93" s="22"/>
      <c r="I93" s="1">
        <v>76</v>
      </c>
      <c r="J93" s="10">
        <f t="shared" si="12"/>
        <v>0</v>
      </c>
      <c r="K93" s="10">
        <f t="shared" si="10"/>
        <v>0</v>
      </c>
      <c r="L93" s="10">
        <f t="shared" si="13"/>
        <v>0</v>
      </c>
      <c r="M93" s="10">
        <f t="shared" si="14"/>
        <v>0</v>
      </c>
      <c r="N93" s="22"/>
      <c r="O93" s="22"/>
      <c r="P93" s="22"/>
      <c r="Q93" s="22"/>
      <c r="R93" s="22"/>
      <c r="S93" s="22"/>
      <c r="T93" s="22"/>
      <c r="U93" s="22"/>
      <c r="V93" s="1">
        <v>76</v>
      </c>
      <c r="W93" s="10">
        <f t="shared" si="15"/>
        <v>0</v>
      </c>
      <c r="X93" s="10">
        <f t="shared" si="11"/>
        <v>0</v>
      </c>
      <c r="Y93" s="10">
        <f t="shared" si="16"/>
        <v>0</v>
      </c>
      <c r="Z93" s="10">
        <f t="shared" si="17"/>
        <v>0</v>
      </c>
      <c r="AA93" s="22"/>
      <c r="AB93" s="22"/>
      <c r="AC93" s="10">
        <f t="shared" si="18"/>
        <v>0</v>
      </c>
      <c r="AD93" s="10">
        <f t="shared" si="19"/>
        <v>0</v>
      </c>
    </row>
    <row r="94" spans="1:30" x14ac:dyDescent="0.25">
      <c r="A94" s="4"/>
      <c r="B94" s="22"/>
      <c r="C94" s="22"/>
      <c r="D94" s="22"/>
      <c r="E94" s="22"/>
      <c r="F94" s="22"/>
      <c r="G94" s="22"/>
      <c r="H94" s="22"/>
      <c r="I94" s="1">
        <v>77</v>
      </c>
      <c r="J94" s="10">
        <f t="shared" si="12"/>
        <v>0</v>
      </c>
      <c r="K94" s="10">
        <f t="shared" si="10"/>
        <v>0</v>
      </c>
      <c r="L94" s="10">
        <f t="shared" si="13"/>
        <v>0</v>
      </c>
      <c r="M94" s="10">
        <f t="shared" si="14"/>
        <v>0</v>
      </c>
      <c r="N94" s="22"/>
      <c r="O94" s="22"/>
      <c r="P94" s="22"/>
      <c r="Q94" s="22"/>
      <c r="R94" s="22"/>
      <c r="S94" s="22"/>
      <c r="T94" s="22"/>
      <c r="U94" s="22"/>
      <c r="V94" s="1">
        <v>77</v>
      </c>
      <c r="W94" s="10">
        <f t="shared" si="15"/>
        <v>0</v>
      </c>
      <c r="X94" s="10">
        <f t="shared" si="11"/>
        <v>0</v>
      </c>
      <c r="Y94" s="10">
        <f t="shared" si="16"/>
        <v>0</v>
      </c>
      <c r="Z94" s="10">
        <f t="shared" si="17"/>
        <v>0</v>
      </c>
      <c r="AA94" s="22"/>
      <c r="AB94" s="22"/>
      <c r="AC94" s="10">
        <f t="shared" si="18"/>
        <v>0</v>
      </c>
      <c r="AD94" s="10">
        <f t="shared" si="19"/>
        <v>0</v>
      </c>
    </row>
    <row r="95" spans="1:30" x14ac:dyDescent="0.25">
      <c r="A95" s="4"/>
      <c r="B95" s="22"/>
      <c r="C95" s="22"/>
      <c r="D95" s="22"/>
      <c r="E95" s="22"/>
      <c r="F95" s="22"/>
      <c r="G95" s="22"/>
      <c r="H95" s="22"/>
      <c r="I95" s="1">
        <v>78</v>
      </c>
      <c r="J95" s="10">
        <f t="shared" si="12"/>
        <v>0</v>
      </c>
      <c r="K95" s="10">
        <f t="shared" si="10"/>
        <v>0</v>
      </c>
      <c r="L95" s="10">
        <f t="shared" si="13"/>
        <v>0</v>
      </c>
      <c r="M95" s="10">
        <f t="shared" si="14"/>
        <v>0</v>
      </c>
      <c r="N95" s="22"/>
      <c r="O95" s="22"/>
      <c r="P95" s="22"/>
      <c r="Q95" s="22"/>
      <c r="R95" s="22"/>
      <c r="S95" s="22"/>
      <c r="T95" s="22"/>
      <c r="U95" s="22"/>
      <c r="V95" s="1">
        <v>78</v>
      </c>
      <c r="W95" s="10">
        <f t="shared" si="15"/>
        <v>0</v>
      </c>
      <c r="X95" s="10">
        <f t="shared" si="11"/>
        <v>0</v>
      </c>
      <c r="Y95" s="10">
        <f t="shared" si="16"/>
        <v>0</v>
      </c>
      <c r="Z95" s="10">
        <f t="shared" si="17"/>
        <v>0</v>
      </c>
      <c r="AA95" s="22"/>
      <c r="AB95" s="22"/>
      <c r="AC95" s="10">
        <f t="shared" si="18"/>
        <v>0</v>
      </c>
      <c r="AD95" s="10">
        <f t="shared" si="19"/>
        <v>0</v>
      </c>
    </row>
    <row r="96" spans="1:30" x14ac:dyDescent="0.25">
      <c r="A96" s="4"/>
      <c r="B96" s="22"/>
      <c r="C96" s="22"/>
      <c r="D96" s="22"/>
      <c r="E96" s="22"/>
      <c r="F96" s="22"/>
      <c r="G96" s="22"/>
      <c r="H96" s="22"/>
      <c r="I96" s="1">
        <v>79</v>
      </c>
      <c r="J96" s="10">
        <f t="shared" si="12"/>
        <v>0</v>
      </c>
      <c r="K96" s="10">
        <f t="shared" si="10"/>
        <v>0</v>
      </c>
      <c r="L96" s="10">
        <f t="shared" si="13"/>
        <v>0</v>
      </c>
      <c r="M96" s="10">
        <f t="shared" si="14"/>
        <v>0</v>
      </c>
      <c r="N96" s="22"/>
      <c r="O96" s="22"/>
      <c r="P96" s="22"/>
      <c r="Q96" s="22"/>
      <c r="R96" s="22"/>
      <c r="S96" s="22"/>
      <c r="T96" s="22"/>
      <c r="U96" s="22"/>
      <c r="V96" s="1">
        <v>79</v>
      </c>
      <c r="W96" s="10">
        <f t="shared" si="15"/>
        <v>0</v>
      </c>
      <c r="X96" s="10">
        <f t="shared" si="11"/>
        <v>0</v>
      </c>
      <c r="Y96" s="10">
        <f t="shared" si="16"/>
        <v>0</v>
      </c>
      <c r="Z96" s="10">
        <f t="shared" si="17"/>
        <v>0</v>
      </c>
      <c r="AA96" s="22"/>
      <c r="AB96" s="22"/>
      <c r="AC96" s="10">
        <f t="shared" si="18"/>
        <v>0</v>
      </c>
      <c r="AD96" s="10">
        <f t="shared" si="19"/>
        <v>0</v>
      </c>
    </row>
    <row r="97" spans="1:30" x14ac:dyDescent="0.25">
      <c r="A97" s="4"/>
      <c r="B97" s="22"/>
      <c r="C97" s="22"/>
      <c r="D97" s="22"/>
      <c r="E97" s="22"/>
      <c r="F97" s="22"/>
      <c r="G97" s="22"/>
      <c r="H97" s="22"/>
      <c r="I97" s="1">
        <v>80</v>
      </c>
      <c r="J97" s="10">
        <f t="shared" si="12"/>
        <v>0</v>
      </c>
      <c r="K97" s="10">
        <f t="shared" si="10"/>
        <v>0</v>
      </c>
      <c r="L97" s="10">
        <f t="shared" si="13"/>
        <v>0</v>
      </c>
      <c r="M97" s="10">
        <f t="shared" si="14"/>
        <v>0</v>
      </c>
      <c r="N97" s="22"/>
      <c r="O97" s="22"/>
      <c r="P97" s="22"/>
      <c r="Q97" s="22"/>
      <c r="R97" s="22"/>
      <c r="S97" s="22"/>
      <c r="T97" s="22"/>
      <c r="U97" s="22"/>
      <c r="V97" s="1">
        <v>80</v>
      </c>
      <c r="W97" s="10">
        <f t="shared" si="15"/>
        <v>0</v>
      </c>
      <c r="X97" s="10">
        <f t="shared" si="11"/>
        <v>0</v>
      </c>
      <c r="Y97" s="10">
        <f t="shared" si="16"/>
        <v>0</v>
      </c>
      <c r="Z97" s="10">
        <f t="shared" si="17"/>
        <v>0</v>
      </c>
      <c r="AA97" s="22"/>
      <c r="AB97" s="22"/>
      <c r="AC97" s="10">
        <f t="shared" si="18"/>
        <v>0</v>
      </c>
      <c r="AD97" s="10">
        <f t="shared" si="19"/>
        <v>0</v>
      </c>
    </row>
    <row r="98" spans="1:30" x14ac:dyDescent="0.25">
      <c r="A98" s="4"/>
      <c r="B98" s="22"/>
      <c r="C98" s="22"/>
      <c r="D98" s="22"/>
      <c r="E98" s="22"/>
      <c r="F98" s="22"/>
      <c r="G98" s="22"/>
      <c r="H98" s="22"/>
      <c r="I98" s="1">
        <v>81</v>
      </c>
      <c r="J98" s="10">
        <f t="shared" si="12"/>
        <v>0</v>
      </c>
      <c r="K98" s="10">
        <f t="shared" si="10"/>
        <v>0</v>
      </c>
      <c r="L98" s="10">
        <f t="shared" si="13"/>
        <v>0</v>
      </c>
      <c r="M98" s="10">
        <f t="shared" si="14"/>
        <v>0</v>
      </c>
      <c r="N98" s="22"/>
      <c r="O98" s="22"/>
      <c r="P98" s="22"/>
      <c r="Q98" s="22"/>
      <c r="R98" s="22"/>
      <c r="S98" s="22"/>
      <c r="T98" s="22"/>
      <c r="U98" s="22"/>
      <c r="V98" s="1">
        <v>81</v>
      </c>
      <c r="W98" s="10">
        <f t="shared" si="15"/>
        <v>0</v>
      </c>
      <c r="X98" s="10">
        <f t="shared" si="11"/>
        <v>0</v>
      </c>
      <c r="Y98" s="10">
        <f t="shared" si="16"/>
        <v>0</v>
      </c>
      <c r="Z98" s="10">
        <f t="shared" si="17"/>
        <v>0</v>
      </c>
      <c r="AA98" s="22"/>
      <c r="AB98" s="22"/>
      <c r="AC98" s="10">
        <f t="shared" si="18"/>
        <v>0</v>
      </c>
      <c r="AD98" s="10">
        <f t="shared" si="19"/>
        <v>0</v>
      </c>
    </row>
    <row r="99" spans="1:30" x14ac:dyDescent="0.25">
      <c r="A99" s="4"/>
      <c r="B99" s="22"/>
      <c r="C99" s="22"/>
      <c r="D99" s="22"/>
      <c r="E99" s="22"/>
      <c r="F99" s="22"/>
      <c r="G99" s="22"/>
      <c r="H99" s="22"/>
      <c r="I99" s="1">
        <v>82</v>
      </c>
      <c r="J99" s="10">
        <f t="shared" si="12"/>
        <v>0</v>
      </c>
      <c r="K99" s="10">
        <f t="shared" si="10"/>
        <v>0</v>
      </c>
      <c r="L99" s="10">
        <f t="shared" si="13"/>
        <v>0</v>
      </c>
      <c r="M99" s="10">
        <f t="shared" si="14"/>
        <v>0</v>
      </c>
      <c r="N99" s="22"/>
      <c r="O99" s="22"/>
      <c r="P99" s="22"/>
      <c r="Q99" s="22"/>
      <c r="R99" s="22"/>
      <c r="S99" s="22"/>
      <c r="T99" s="22"/>
      <c r="U99" s="22"/>
      <c r="V99" s="1">
        <v>82</v>
      </c>
      <c r="W99" s="10">
        <f t="shared" si="15"/>
        <v>0</v>
      </c>
      <c r="X99" s="10">
        <f t="shared" si="11"/>
        <v>0</v>
      </c>
      <c r="Y99" s="10">
        <f t="shared" si="16"/>
        <v>0</v>
      </c>
      <c r="Z99" s="10">
        <f t="shared" si="17"/>
        <v>0</v>
      </c>
      <c r="AA99" s="22"/>
      <c r="AB99" s="22"/>
      <c r="AC99" s="10">
        <f t="shared" si="18"/>
        <v>0</v>
      </c>
      <c r="AD99" s="10">
        <f t="shared" si="19"/>
        <v>0</v>
      </c>
    </row>
    <row r="100" spans="1:30" x14ac:dyDescent="0.25">
      <c r="A100" s="4"/>
      <c r="B100" s="22"/>
      <c r="C100" s="22"/>
      <c r="D100" s="22"/>
      <c r="E100" s="22"/>
      <c r="F100" s="22"/>
      <c r="G100" s="22"/>
      <c r="H100" s="22"/>
      <c r="I100" s="1">
        <v>83</v>
      </c>
      <c r="J100" s="10">
        <f t="shared" si="12"/>
        <v>0</v>
      </c>
      <c r="K100" s="10">
        <f t="shared" si="10"/>
        <v>0</v>
      </c>
      <c r="L100" s="10">
        <f t="shared" si="13"/>
        <v>0</v>
      </c>
      <c r="M100" s="10">
        <f t="shared" si="14"/>
        <v>0</v>
      </c>
      <c r="N100" s="22"/>
      <c r="O100" s="22"/>
      <c r="P100" s="22"/>
      <c r="Q100" s="22"/>
      <c r="R100" s="22"/>
      <c r="S100" s="22"/>
      <c r="T100" s="22"/>
      <c r="U100" s="22"/>
      <c r="V100" s="1">
        <v>83</v>
      </c>
      <c r="W100" s="10">
        <f t="shared" si="15"/>
        <v>0</v>
      </c>
      <c r="X100" s="10">
        <f t="shared" si="11"/>
        <v>0</v>
      </c>
      <c r="Y100" s="10">
        <f t="shared" si="16"/>
        <v>0</v>
      </c>
      <c r="Z100" s="10">
        <f t="shared" si="17"/>
        <v>0</v>
      </c>
      <c r="AA100" s="22"/>
      <c r="AB100" s="22"/>
      <c r="AC100" s="10">
        <f t="shared" si="18"/>
        <v>0</v>
      </c>
      <c r="AD100" s="10">
        <f t="shared" si="19"/>
        <v>0</v>
      </c>
    </row>
    <row r="101" spans="1:30" x14ac:dyDescent="0.25">
      <c r="A101" s="4"/>
      <c r="B101" s="22"/>
      <c r="C101" s="22"/>
      <c r="D101" s="22"/>
      <c r="E101" s="22"/>
      <c r="F101" s="22"/>
      <c r="G101" s="22"/>
      <c r="H101" s="22"/>
      <c r="I101" s="1">
        <v>84</v>
      </c>
      <c r="J101" s="10">
        <f t="shared" si="12"/>
        <v>0</v>
      </c>
      <c r="K101" s="10">
        <f t="shared" si="10"/>
        <v>0</v>
      </c>
      <c r="L101" s="10">
        <f t="shared" si="13"/>
        <v>0</v>
      </c>
      <c r="M101" s="10">
        <f t="shared" si="14"/>
        <v>0</v>
      </c>
      <c r="N101" s="22"/>
      <c r="O101" s="22"/>
      <c r="P101" s="22"/>
      <c r="Q101" s="22"/>
      <c r="R101" s="22"/>
      <c r="S101" s="22"/>
      <c r="T101" s="22"/>
      <c r="U101" s="22"/>
      <c r="V101" s="1">
        <v>84</v>
      </c>
      <c r="W101" s="10">
        <f t="shared" si="15"/>
        <v>0</v>
      </c>
      <c r="X101" s="10">
        <f t="shared" si="11"/>
        <v>0</v>
      </c>
      <c r="Y101" s="10">
        <f t="shared" si="16"/>
        <v>0</v>
      </c>
      <c r="Z101" s="10">
        <f t="shared" si="17"/>
        <v>0</v>
      </c>
      <c r="AA101" s="22"/>
      <c r="AB101" s="22"/>
      <c r="AC101" s="10">
        <f t="shared" si="18"/>
        <v>0</v>
      </c>
      <c r="AD101" s="10">
        <f t="shared" si="19"/>
        <v>0</v>
      </c>
    </row>
    <row r="102" spans="1:30" x14ac:dyDescent="0.25">
      <c r="A102" s="4"/>
      <c r="B102" s="22"/>
      <c r="C102" s="22"/>
      <c r="D102" s="22"/>
      <c r="E102" s="22"/>
      <c r="F102" s="22"/>
      <c r="G102" s="22"/>
      <c r="H102" s="22"/>
      <c r="I102" s="1">
        <v>85</v>
      </c>
      <c r="J102" s="10">
        <f t="shared" si="12"/>
        <v>0</v>
      </c>
      <c r="K102" s="10">
        <f t="shared" si="10"/>
        <v>0</v>
      </c>
      <c r="L102" s="10">
        <f t="shared" si="13"/>
        <v>0</v>
      </c>
      <c r="M102" s="10">
        <f t="shared" si="14"/>
        <v>0</v>
      </c>
      <c r="N102" s="22"/>
      <c r="O102" s="22"/>
      <c r="P102" s="22"/>
      <c r="Q102" s="22"/>
      <c r="R102" s="22"/>
      <c r="S102" s="22"/>
      <c r="T102" s="22"/>
      <c r="U102" s="22"/>
      <c r="V102" s="1">
        <v>85</v>
      </c>
      <c r="W102" s="10">
        <f t="shared" si="15"/>
        <v>0</v>
      </c>
      <c r="X102" s="10">
        <f t="shared" si="11"/>
        <v>0</v>
      </c>
      <c r="Y102" s="10">
        <f t="shared" si="16"/>
        <v>0</v>
      </c>
      <c r="Z102" s="10">
        <f t="shared" si="17"/>
        <v>0</v>
      </c>
      <c r="AA102" s="22"/>
      <c r="AB102" s="22"/>
      <c r="AC102" s="10">
        <f t="shared" si="18"/>
        <v>0</v>
      </c>
      <c r="AD102" s="10">
        <f t="shared" si="19"/>
        <v>0</v>
      </c>
    </row>
    <row r="103" spans="1:30" x14ac:dyDescent="0.25">
      <c r="A103" s="4"/>
      <c r="B103" s="22"/>
      <c r="C103" s="22"/>
      <c r="D103" s="22"/>
      <c r="E103" s="22"/>
      <c r="F103" s="22"/>
      <c r="G103" s="22"/>
      <c r="H103" s="22"/>
      <c r="I103" s="1">
        <v>86</v>
      </c>
      <c r="J103" s="10">
        <f t="shared" si="12"/>
        <v>0</v>
      </c>
      <c r="K103" s="10">
        <f t="shared" si="10"/>
        <v>0</v>
      </c>
      <c r="L103" s="10">
        <f t="shared" si="13"/>
        <v>0</v>
      </c>
      <c r="M103" s="10">
        <f t="shared" si="14"/>
        <v>0</v>
      </c>
      <c r="N103" s="22"/>
      <c r="O103" s="22"/>
      <c r="P103" s="22"/>
      <c r="Q103" s="22"/>
      <c r="R103" s="22"/>
      <c r="S103" s="22"/>
      <c r="T103" s="22"/>
      <c r="U103" s="22"/>
      <c r="V103" s="1">
        <v>86</v>
      </c>
      <c r="W103" s="10">
        <f t="shared" si="15"/>
        <v>0</v>
      </c>
      <c r="X103" s="10">
        <f t="shared" si="11"/>
        <v>0</v>
      </c>
      <c r="Y103" s="10">
        <f t="shared" si="16"/>
        <v>0</v>
      </c>
      <c r="Z103" s="10">
        <f t="shared" si="17"/>
        <v>0</v>
      </c>
      <c r="AA103" s="22"/>
      <c r="AB103" s="22"/>
      <c r="AC103" s="10">
        <f t="shared" si="18"/>
        <v>0</v>
      </c>
      <c r="AD103" s="10">
        <f t="shared" si="19"/>
        <v>0</v>
      </c>
    </row>
    <row r="104" spans="1:30" x14ac:dyDescent="0.25">
      <c r="A104" s="4"/>
      <c r="B104" s="22"/>
      <c r="C104" s="22"/>
      <c r="D104" s="22"/>
      <c r="E104" s="22"/>
      <c r="F104" s="22"/>
      <c r="G104" s="22"/>
      <c r="H104" s="22"/>
      <c r="I104" s="1">
        <v>87</v>
      </c>
      <c r="J104" s="10">
        <f t="shared" si="12"/>
        <v>0</v>
      </c>
      <c r="K104" s="10">
        <f t="shared" si="10"/>
        <v>0</v>
      </c>
      <c r="L104" s="10">
        <f t="shared" si="13"/>
        <v>0</v>
      </c>
      <c r="M104" s="10">
        <f t="shared" si="14"/>
        <v>0</v>
      </c>
      <c r="N104" s="22"/>
      <c r="O104" s="22"/>
      <c r="P104" s="22"/>
      <c r="Q104" s="22"/>
      <c r="R104" s="22"/>
      <c r="S104" s="22"/>
      <c r="T104" s="22"/>
      <c r="U104" s="22"/>
      <c r="V104" s="1">
        <v>87</v>
      </c>
      <c r="W104" s="10">
        <f t="shared" si="15"/>
        <v>0</v>
      </c>
      <c r="X104" s="10">
        <f t="shared" si="11"/>
        <v>0</v>
      </c>
      <c r="Y104" s="10">
        <f t="shared" si="16"/>
        <v>0</v>
      </c>
      <c r="Z104" s="10">
        <f t="shared" si="17"/>
        <v>0</v>
      </c>
      <c r="AA104" s="22"/>
      <c r="AB104" s="22"/>
      <c r="AC104" s="10">
        <f t="shared" si="18"/>
        <v>0</v>
      </c>
      <c r="AD104" s="10">
        <f t="shared" si="19"/>
        <v>0</v>
      </c>
    </row>
    <row r="105" spans="1:30" x14ac:dyDescent="0.25">
      <c r="A105" s="4"/>
      <c r="B105" s="22"/>
      <c r="C105" s="22"/>
      <c r="D105" s="22"/>
      <c r="E105" s="22"/>
      <c r="F105" s="22"/>
      <c r="G105" s="22"/>
      <c r="H105" s="22"/>
      <c r="I105" s="1">
        <v>88</v>
      </c>
      <c r="J105" s="10">
        <f t="shared" si="12"/>
        <v>0</v>
      </c>
      <c r="K105" s="10">
        <f t="shared" si="10"/>
        <v>0</v>
      </c>
      <c r="L105" s="10">
        <f t="shared" si="13"/>
        <v>0</v>
      </c>
      <c r="M105" s="10">
        <f t="shared" si="14"/>
        <v>0</v>
      </c>
      <c r="N105" s="22"/>
      <c r="O105" s="22"/>
      <c r="P105" s="22"/>
      <c r="Q105" s="22"/>
      <c r="R105" s="22"/>
      <c r="S105" s="22"/>
      <c r="T105" s="22"/>
      <c r="U105" s="22"/>
      <c r="V105" s="1">
        <v>88</v>
      </c>
      <c r="W105" s="10">
        <f t="shared" si="15"/>
        <v>0</v>
      </c>
      <c r="X105" s="10">
        <f t="shared" si="11"/>
        <v>0</v>
      </c>
      <c r="Y105" s="10">
        <f t="shared" si="16"/>
        <v>0</v>
      </c>
      <c r="Z105" s="10">
        <f t="shared" si="17"/>
        <v>0</v>
      </c>
      <c r="AA105" s="22"/>
      <c r="AB105" s="22"/>
      <c r="AC105" s="10">
        <f t="shared" si="18"/>
        <v>0</v>
      </c>
      <c r="AD105" s="10">
        <f t="shared" si="19"/>
        <v>0</v>
      </c>
    </row>
    <row r="106" spans="1:30" x14ac:dyDescent="0.25">
      <c r="A106" s="4"/>
      <c r="B106" s="22"/>
      <c r="C106" s="22"/>
      <c r="D106" s="22"/>
      <c r="E106" s="22"/>
      <c r="F106" s="22"/>
      <c r="G106" s="22"/>
      <c r="H106" s="22"/>
      <c r="I106" s="1">
        <v>89</v>
      </c>
      <c r="J106" s="10">
        <f t="shared" si="12"/>
        <v>0</v>
      </c>
      <c r="K106" s="10">
        <f t="shared" si="10"/>
        <v>0</v>
      </c>
      <c r="L106" s="10">
        <f t="shared" si="13"/>
        <v>0</v>
      </c>
      <c r="M106" s="10">
        <f t="shared" si="14"/>
        <v>0</v>
      </c>
      <c r="N106" s="22"/>
      <c r="O106" s="22"/>
      <c r="P106" s="22"/>
      <c r="Q106" s="22"/>
      <c r="R106" s="22"/>
      <c r="S106" s="22"/>
      <c r="T106" s="22"/>
      <c r="U106" s="22"/>
      <c r="V106" s="1">
        <v>89</v>
      </c>
      <c r="W106" s="10">
        <f t="shared" si="15"/>
        <v>0</v>
      </c>
      <c r="X106" s="10">
        <f t="shared" si="11"/>
        <v>0</v>
      </c>
      <c r="Y106" s="10">
        <f t="shared" si="16"/>
        <v>0</v>
      </c>
      <c r="Z106" s="10">
        <f t="shared" si="17"/>
        <v>0</v>
      </c>
      <c r="AA106" s="22"/>
      <c r="AB106" s="22"/>
      <c r="AC106" s="10">
        <f t="shared" si="18"/>
        <v>0</v>
      </c>
      <c r="AD106" s="10">
        <f t="shared" si="19"/>
        <v>0</v>
      </c>
    </row>
    <row r="107" spans="1:30" x14ac:dyDescent="0.25">
      <c r="A107" s="4"/>
      <c r="B107" s="22"/>
      <c r="C107" s="22"/>
      <c r="D107" s="22"/>
      <c r="E107" s="22"/>
      <c r="F107" s="22"/>
      <c r="G107" s="22"/>
      <c r="H107" s="22"/>
      <c r="I107" s="1">
        <v>90</v>
      </c>
      <c r="J107" s="10">
        <f t="shared" si="12"/>
        <v>0</v>
      </c>
      <c r="K107" s="10">
        <f t="shared" si="10"/>
        <v>0</v>
      </c>
      <c r="L107" s="10">
        <f t="shared" si="13"/>
        <v>0</v>
      </c>
      <c r="M107" s="10">
        <f t="shared" si="14"/>
        <v>0</v>
      </c>
      <c r="N107" s="22"/>
      <c r="O107" s="22"/>
      <c r="P107" s="22"/>
      <c r="Q107" s="22"/>
      <c r="R107" s="22"/>
      <c r="S107" s="22"/>
      <c r="T107" s="22"/>
      <c r="U107" s="22"/>
      <c r="V107" s="1">
        <v>90</v>
      </c>
      <c r="W107" s="10">
        <f t="shared" si="15"/>
        <v>0</v>
      </c>
      <c r="X107" s="10">
        <f t="shared" si="11"/>
        <v>0</v>
      </c>
      <c r="Y107" s="10">
        <f t="shared" si="16"/>
        <v>0</v>
      </c>
      <c r="Z107" s="10">
        <f t="shared" si="17"/>
        <v>0</v>
      </c>
      <c r="AA107" s="22"/>
      <c r="AB107" s="22"/>
      <c r="AC107" s="10">
        <f t="shared" si="18"/>
        <v>0</v>
      </c>
      <c r="AD107" s="10">
        <f t="shared" si="19"/>
        <v>0</v>
      </c>
    </row>
    <row r="108" spans="1:30" x14ac:dyDescent="0.25">
      <c r="A108" s="4"/>
      <c r="B108" s="22"/>
      <c r="C108" s="22"/>
      <c r="D108" s="22"/>
      <c r="E108" s="22"/>
      <c r="F108" s="22"/>
      <c r="G108" s="22"/>
      <c r="H108" s="22"/>
      <c r="I108" s="1">
        <v>91</v>
      </c>
      <c r="J108" s="10">
        <f t="shared" si="12"/>
        <v>0</v>
      </c>
      <c r="K108" s="10">
        <f t="shared" si="10"/>
        <v>0</v>
      </c>
      <c r="L108" s="10">
        <f t="shared" si="13"/>
        <v>0</v>
      </c>
      <c r="M108" s="10">
        <f t="shared" si="14"/>
        <v>0</v>
      </c>
      <c r="N108" s="22"/>
      <c r="O108" s="22"/>
      <c r="P108" s="22"/>
      <c r="Q108" s="22"/>
      <c r="R108" s="22"/>
      <c r="S108" s="22"/>
      <c r="T108" s="22"/>
      <c r="U108" s="22"/>
      <c r="V108" s="1">
        <v>91</v>
      </c>
      <c r="W108" s="10">
        <f t="shared" si="15"/>
        <v>0</v>
      </c>
      <c r="X108" s="10">
        <f t="shared" si="11"/>
        <v>0</v>
      </c>
      <c r="Y108" s="10">
        <f t="shared" si="16"/>
        <v>0</v>
      </c>
      <c r="Z108" s="10">
        <f t="shared" si="17"/>
        <v>0</v>
      </c>
      <c r="AA108" s="22"/>
      <c r="AB108" s="22"/>
      <c r="AC108" s="10">
        <f t="shared" si="18"/>
        <v>0</v>
      </c>
      <c r="AD108" s="10">
        <f t="shared" si="19"/>
        <v>0</v>
      </c>
    </row>
    <row r="109" spans="1:30" x14ac:dyDescent="0.25">
      <c r="A109" s="4"/>
      <c r="B109" s="22"/>
      <c r="C109" s="22"/>
      <c r="D109" s="22"/>
      <c r="E109" s="22"/>
      <c r="F109" s="22"/>
      <c r="G109" s="22"/>
      <c r="H109" s="22"/>
      <c r="I109" s="1">
        <v>92</v>
      </c>
      <c r="J109" s="10">
        <f t="shared" si="12"/>
        <v>0</v>
      </c>
      <c r="K109" s="10">
        <f t="shared" si="10"/>
        <v>0</v>
      </c>
      <c r="L109" s="10">
        <f t="shared" si="13"/>
        <v>0</v>
      </c>
      <c r="M109" s="10">
        <f t="shared" si="14"/>
        <v>0</v>
      </c>
      <c r="N109" s="22"/>
      <c r="O109" s="22"/>
      <c r="P109" s="22"/>
      <c r="Q109" s="22"/>
      <c r="R109" s="22"/>
      <c r="S109" s="22"/>
      <c r="T109" s="22"/>
      <c r="U109" s="22"/>
      <c r="V109" s="1">
        <v>92</v>
      </c>
      <c r="W109" s="10">
        <f t="shared" si="15"/>
        <v>0</v>
      </c>
      <c r="X109" s="10">
        <f t="shared" si="11"/>
        <v>0</v>
      </c>
      <c r="Y109" s="10">
        <f t="shared" si="16"/>
        <v>0</v>
      </c>
      <c r="Z109" s="10">
        <f t="shared" si="17"/>
        <v>0</v>
      </c>
      <c r="AA109" s="22"/>
      <c r="AB109" s="22"/>
      <c r="AC109" s="10">
        <f t="shared" si="18"/>
        <v>0</v>
      </c>
      <c r="AD109" s="10">
        <f t="shared" si="19"/>
        <v>0</v>
      </c>
    </row>
    <row r="110" spans="1:30" x14ac:dyDescent="0.25">
      <c r="A110" s="4"/>
      <c r="B110" s="22"/>
      <c r="C110" s="22"/>
      <c r="D110" s="22"/>
      <c r="E110" s="22"/>
      <c r="F110" s="22"/>
      <c r="G110" s="22"/>
      <c r="H110" s="22"/>
      <c r="I110" s="1">
        <v>93</v>
      </c>
      <c r="J110" s="10">
        <f t="shared" si="12"/>
        <v>0</v>
      </c>
      <c r="K110" s="10">
        <f t="shared" si="10"/>
        <v>0</v>
      </c>
      <c r="L110" s="10">
        <f t="shared" si="13"/>
        <v>0</v>
      </c>
      <c r="M110" s="10">
        <f t="shared" si="14"/>
        <v>0</v>
      </c>
      <c r="N110" s="22"/>
      <c r="O110" s="22"/>
      <c r="P110" s="22"/>
      <c r="Q110" s="22"/>
      <c r="R110" s="22"/>
      <c r="S110" s="22"/>
      <c r="T110" s="22"/>
      <c r="U110" s="22"/>
      <c r="V110" s="1">
        <v>93</v>
      </c>
      <c r="W110" s="10">
        <f t="shared" si="15"/>
        <v>0</v>
      </c>
      <c r="X110" s="10">
        <f t="shared" si="11"/>
        <v>0</v>
      </c>
      <c r="Y110" s="10">
        <f t="shared" si="16"/>
        <v>0</v>
      </c>
      <c r="Z110" s="10">
        <f t="shared" si="17"/>
        <v>0</v>
      </c>
      <c r="AA110" s="22"/>
      <c r="AB110" s="22"/>
      <c r="AC110" s="10">
        <f t="shared" si="18"/>
        <v>0</v>
      </c>
      <c r="AD110" s="10">
        <f t="shared" si="19"/>
        <v>0</v>
      </c>
    </row>
    <row r="111" spans="1:30" x14ac:dyDescent="0.25">
      <c r="A111" s="4"/>
      <c r="B111" s="22"/>
      <c r="C111" s="22"/>
      <c r="D111" s="22"/>
      <c r="E111" s="22"/>
      <c r="F111" s="22"/>
      <c r="G111" s="22"/>
      <c r="H111" s="22"/>
      <c r="I111" s="1">
        <v>94</v>
      </c>
      <c r="J111" s="10">
        <f t="shared" si="12"/>
        <v>0</v>
      </c>
      <c r="K111" s="10">
        <f t="shared" si="10"/>
        <v>0</v>
      </c>
      <c r="L111" s="10">
        <f t="shared" si="13"/>
        <v>0</v>
      </c>
      <c r="M111" s="10">
        <f t="shared" si="14"/>
        <v>0</v>
      </c>
      <c r="N111" s="22"/>
      <c r="O111" s="22"/>
      <c r="P111" s="22"/>
      <c r="Q111" s="22"/>
      <c r="R111" s="22"/>
      <c r="S111" s="22"/>
      <c r="T111" s="22"/>
      <c r="U111" s="22"/>
      <c r="V111" s="1">
        <v>94</v>
      </c>
      <c r="W111" s="10">
        <f t="shared" si="15"/>
        <v>0</v>
      </c>
      <c r="X111" s="10">
        <f t="shared" si="11"/>
        <v>0</v>
      </c>
      <c r="Y111" s="10">
        <f t="shared" si="16"/>
        <v>0</v>
      </c>
      <c r="Z111" s="10">
        <f t="shared" si="17"/>
        <v>0</v>
      </c>
      <c r="AA111" s="22"/>
      <c r="AB111" s="22"/>
      <c r="AC111" s="10">
        <f t="shared" si="18"/>
        <v>0</v>
      </c>
      <c r="AD111" s="10">
        <f t="shared" si="19"/>
        <v>0</v>
      </c>
    </row>
    <row r="112" spans="1:30" x14ac:dyDescent="0.25">
      <c r="A112" s="4"/>
      <c r="B112" s="22"/>
      <c r="C112" s="22"/>
      <c r="D112" s="22"/>
      <c r="E112" s="22"/>
      <c r="F112" s="22"/>
      <c r="G112" s="22"/>
      <c r="H112" s="22"/>
      <c r="I112" s="1">
        <v>95</v>
      </c>
      <c r="J112" s="10">
        <f t="shared" si="12"/>
        <v>0</v>
      </c>
      <c r="K112" s="10">
        <f t="shared" si="10"/>
        <v>0</v>
      </c>
      <c r="L112" s="10">
        <f t="shared" si="13"/>
        <v>0</v>
      </c>
      <c r="M112" s="10">
        <f t="shared" si="14"/>
        <v>0</v>
      </c>
      <c r="N112" s="22"/>
      <c r="O112" s="22"/>
      <c r="P112" s="22"/>
      <c r="Q112" s="22"/>
      <c r="R112" s="22"/>
      <c r="S112" s="22"/>
      <c r="T112" s="22"/>
      <c r="U112" s="22"/>
      <c r="V112" s="1">
        <v>95</v>
      </c>
      <c r="W112" s="10">
        <f t="shared" si="15"/>
        <v>0</v>
      </c>
      <c r="X112" s="10">
        <f t="shared" si="11"/>
        <v>0</v>
      </c>
      <c r="Y112" s="10">
        <f t="shared" si="16"/>
        <v>0</v>
      </c>
      <c r="Z112" s="10">
        <f t="shared" si="17"/>
        <v>0</v>
      </c>
      <c r="AA112" s="22"/>
      <c r="AB112" s="22"/>
      <c r="AC112" s="10">
        <f t="shared" si="18"/>
        <v>0</v>
      </c>
      <c r="AD112" s="10">
        <f t="shared" si="19"/>
        <v>0</v>
      </c>
    </row>
    <row r="113" spans="1:30" x14ac:dyDescent="0.25">
      <c r="A113" s="4"/>
      <c r="B113" s="22"/>
      <c r="C113" s="22"/>
      <c r="D113" s="22"/>
      <c r="E113" s="22"/>
      <c r="F113" s="22"/>
      <c r="G113" s="22"/>
      <c r="H113" s="22"/>
      <c r="I113" s="1">
        <v>96</v>
      </c>
      <c r="J113" s="10">
        <f t="shared" si="12"/>
        <v>0</v>
      </c>
      <c r="K113" s="10">
        <f t="shared" si="10"/>
        <v>0</v>
      </c>
      <c r="L113" s="10">
        <f t="shared" si="13"/>
        <v>0</v>
      </c>
      <c r="M113" s="10">
        <f t="shared" si="14"/>
        <v>0</v>
      </c>
      <c r="N113" s="22"/>
      <c r="O113" s="22"/>
      <c r="P113" s="22"/>
      <c r="Q113" s="22"/>
      <c r="R113" s="22"/>
      <c r="S113" s="22"/>
      <c r="T113" s="22"/>
      <c r="U113" s="22"/>
      <c r="V113" s="1">
        <v>96</v>
      </c>
      <c r="W113" s="10">
        <f t="shared" si="15"/>
        <v>0</v>
      </c>
      <c r="X113" s="10">
        <f t="shared" si="11"/>
        <v>0</v>
      </c>
      <c r="Y113" s="10">
        <f t="shared" si="16"/>
        <v>0</v>
      </c>
      <c r="Z113" s="10">
        <f t="shared" si="17"/>
        <v>0</v>
      </c>
      <c r="AA113" s="22"/>
      <c r="AB113" s="22"/>
      <c r="AC113" s="10">
        <f t="shared" si="18"/>
        <v>0</v>
      </c>
      <c r="AD113" s="10">
        <f t="shared" si="19"/>
        <v>0</v>
      </c>
    </row>
    <row r="114" spans="1:30" x14ac:dyDescent="0.25">
      <c r="A114" s="4"/>
      <c r="B114" s="22"/>
      <c r="C114" s="22"/>
      <c r="D114" s="22"/>
      <c r="E114" s="22"/>
      <c r="F114" s="22"/>
      <c r="G114" s="22"/>
      <c r="H114" s="22"/>
      <c r="I114" s="1">
        <v>97</v>
      </c>
      <c r="J114" s="10">
        <f t="shared" si="12"/>
        <v>0</v>
      </c>
      <c r="K114" s="10">
        <f t="shared" si="10"/>
        <v>0</v>
      </c>
      <c r="L114" s="10">
        <f t="shared" si="13"/>
        <v>0</v>
      </c>
      <c r="M114" s="10">
        <f t="shared" si="14"/>
        <v>0</v>
      </c>
      <c r="N114" s="22"/>
      <c r="O114" s="22"/>
      <c r="P114" s="22"/>
      <c r="Q114" s="22"/>
      <c r="R114" s="22"/>
      <c r="S114" s="22"/>
      <c r="T114" s="22"/>
      <c r="U114" s="22"/>
      <c r="V114" s="1">
        <v>97</v>
      </c>
      <c r="W114" s="10">
        <f t="shared" si="15"/>
        <v>0</v>
      </c>
      <c r="X114" s="10">
        <f t="shared" si="11"/>
        <v>0</v>
      </c>
      <c r="Y114" s="10">
        <f t="shared" si="16"/>
        <v>0</v>
      </c>
      <c r="Z114" s="10">
        <f t="shared" si="17"/>
        <v>0</v>
      </c>
      <c r="AA114" s="22"/>
      <c r="AB114" s="22"/>
      <c r="AC114" s="10">
        <f t="shared" si="18"/>
        <v>0</v>
      </c>
      <c r="AD114" s="10">
        <f t="shared" si="19"/>
        <v>0</v>
      </c>
    </row>
    <row r="115" spans="1:30" x14ac:dyDescent="0.25">
      <c r="A115" s="4"/>
      <c r="B115" s="22"/>
      <c r="C115" s="22"/>
      <c r="D115" s="22"/>
      <c r="E115" s="22"/>
      <c r="F115" s="22"/>
      <c r="G115" s="22"/>
      <c r="H115" s="22"/>
      <c r="I115" s="1">
        <v>98</v>
      </c>
      <c r="J115" s="10">
        <f t="shared" si="12"/>
        <v>0</v>
      </c>
      <c r="K115" s="10">
        <f t="shared" si="10"/>
        <v>0</v>
      </c>
      <c r="L115" s="10">
        <f t="shared" si="13"/>
        <v>0</v>
      </c>
      <c r="M115" s="10">
        <f t="shared" si="14"/>
        <v>0</v>
      </c>
      <c r="N115" s="22"/>
      <c r="O115" s="22"/>
      <c r="P115" s="22"/>
      <c r="Q115" s="22"/>
      <c r="R115" s="22"/>
      <c r="S115" s="22"/>
      <c r="T115" s="22"/>
      <c r="U115" s="22"/>
      <c r="V115" s="1">
        <v>98</v>
      </c>
      <c r="W115" s="10">
        <f t="shared" si="15"/>
        <v>0</v>
      </c>
      <c r="X115" s="10">
        <f t="shared" si="11"/>
        <v>0</v>
      </c>
      <c r="Y115" s="10">
        <f t="shared" si="16"/>
        <v>0</v>
      </c>
      <c r="Z115" s="10">
        <f t="shared" si="17"/>
        <v>0</v>
      </c>
      <c r="AA115" s="22"/>
      <c r="AB115" s="22"/>
      <c r="AC115" s="10">
        <f t="shared" si="18"/>
        <v>0</v>
      </c>
      <c r="AD115" s="10">
        <f t="shared" si="19"/>
        <v>0</v>
      </c>
    </row>
    <row r="116" spans="1:30" x14ac:dyDescent="0.25">
      <c r="A116" s="4"/>
      <c r="B116" s="22"/>
      <c r="C116" s="22"/>
      <c r="D116" s="22"/>
      <c r="E116" s="22"/>
      <c r="F116" s="22"/>
      <c r="G116" s="22"/>
      <c r="H116" s="22"/>
      <c r="I116" s="1">
        <v>99</v>
      </c>
      <c r="J116" s="10">
        <f t="shared" si="12"/>
        <v>0</v>
      </c>
      <c r="K116" s="10">
        <f t="shared" si="10"/>
        <v>0</v>
      </c>
      <c r="L116" s="10">
        <f t="shared" si="13"/>
        <v>0</v>
      </c>
      <c r="M116" s="10">
        <f t="shared" si="14"/>
        <v>0</v>
      </c>
      <c r="N116" s="22"/>
      <c r="O116" s="22"/>
      <c r="P116" s="22"/>
      <c r="Q116" s="22"/>
      <c r="R116" s="22"/>
      <c r="S116" s="22"/>
      <c r="T116" s="22"/>
      <c r="U116" s="22"/>
      <c r="V116" s="1">
        <v>99</v>
      </c>
      <c r="W116" s="10">
        <f t="shared" si="15"/>
        <v>0</v>
      </c>
      <c r="X116" s="10">
        <f t="shared" si="11"/>
        <v>0</v>
      </c>
      <c r="Y116" s="10">
        <f t="shared" si="16"/>
        <v>0</v>
      </c>
      <c r="Z116" s="10">
        <f t="shared" si="17"/>
        <v>0</v>
      </c>
      <c r="AA116" s="22"/>
      <c r="AB116" s="22"/>
      <c r="AC116" s="10">
        <f t="shared" si="18"/>
        <v>0</v>
      </c>
      <c r="AD116" s="10">
        <f t="shared" si="19"/>
        <v>0</v>
      </c>
    </row>
    <row r="117" spans="1:30" x14ac:dyDescent="0.25">
      <c r="A117" s="4"/>
      <c r="B117" s="22"/>
      <c r="C117" s="22"/>
      <c r="D117" s="22"/>
      <c r="E117" s="22"/>
      <c r="F117" s="22"/>
      <c r="G117" s="22"/>
      <c r="H117" s="22"/>
      <c r="I117" s="1">
        <v>100</v>
      </c>
      <c r="J117" s="10">
        <f t="shared" si="12"/>
        <v>0</v>
      </c>
      <c r="K117" s="10">
        <f t="shared" si="10"/>
        <v>0</v>
      </c>
      <c r="L117" s="10">
        <f t="shared" si="13"/>
        <v>0</v>
      </c>
      <c r="M117" s="10">
        <f t="shared" si="14"/>
        <v>0</v>
      </c>
      <c r="N117" s="22"/>
      <c r="O117" s="22"/>
      <c r="P117" s="22"/>
      <c r="Q117" s="22"/>
      <c r="R117" s="22"/>
      <c r="S117" s="22"/>
      <c r="T117" s="22"/>
      <c r="U117" s="22"/>
      <c r="V117" s="1">
        <v>100</v>
      </c>
      <c r="W117" s="10">
        <f t="shared" si="15"/>
        <v>0</v>
      </c>
      <c r="X117" s="10">
        <f t="shared" si="11"/>
        <v>0</v>
      </c>
      <c r="Y117" s="10">
        <f t="shared" si="16"/>
        <v>0</v>
      </c>
      <c r="Z117" s="10">
        <f t="shared" si="17"/>
        <v>0</v>
      </c>
      <c r="AA117" s="22"/>
      <c r="AB117" s="22"/>
      <c r="AC117" s="10">
        <f t="shared" si="18"/>
        <v>0</v>
      </c>
      <c r="AD117" s="10">
        <f t="shared" si="19"/>
        <v>0</v>
      </c>
    </row>
    <row r="118" spans="1:30" x14ac:dyDescent="0.25">
      <c r="A118" s="4"/>
      <c r="B118" s="22"/>
      <c r="C118" s="22"/>
      <c r="D118" s="22"/>
      <c r="E118" s="22"/>
      <c r="F118" s="22"/>
      <c r="G118" s="22"/>
      <c r="H118" s="22"/>
      <c r="I118" s="1">
        <v>101</v>
      </c>
      <c r="J118" s="10">
        <f t="shared" si="12"/>
        <v>0</v>
      </c>
      <c r="K118" s="10">
        <f t="shared" si="10"/>
        <v>0</v>
      </c>
      <c r="L118" s="10">
        <f t="shared" si="13"/>
        <v>0</v>
      </c>
      <c r="M118" s="10">
        <f t="shared" si="14"/>
        <v>0</v>
      </c>
      <c r="N118" s="22"/>
      <c r="O118" s="22"/>
      <c r="P118" s="22"/>
      <c r="Q118" s="22"/>
      <c r="R118" s="22"/>
      <c r="S118" s="22"/>
      <c r="T118" s="22"/>
      <c r="U118" s="22"/>
      <c r="V118" s="1">
        <v>101</v>
      </c>
      <c r="W118" s="10">
        <f t="shared" si="15"/>
        <v>0</v>
      </c>
      <c r="X118" s="10">
        <f t="shared" si="11"/>
        <v>0</v>
      </c>
      <c r="Y118" s="10">
        <f t="shared" si="16"/>
        <v>0</v>
      </c>
      <c r="Z118" s="10">
        <f t="shared" si="17"/>
        <v>0</v>
      </c>
      <c r="AA118" s="22"/>
      <c r="AB118" s="22"/>
      <c r="AC118" s="10">
        <f t="shared" si="18"/>
        <v>0</v>
      </c>
      <c r="AD118" s="10">
        <f t="shared" si="19"/>
        <v>0</v>
      </c>
    </row>
    <row r="119" spans="1:30" x14ac:dyDescent="0.25">
      <c r="A119" s="4"/>
      <c r="B119" s="22"/>
      <c r="C119" s="22"/>
      <c r="D119" s="22"/>
      <c r="E119" s="22"/>
      <c r="F119" s="22"/>
      <c r="G119" s="22"/>
      <c r="H119" s="22"/>
      <c r="I119" s="1">
        <v>102</v>
      </c>
      <c r="J119" s="10">
        <f t="shared" si="12"/>
        <v>0</v>
      </c>
      <c r="K119" s="10">
        <f t="shared" si="10"/>
        <v>0</v>
      </c>
      <c r="L119" s="10">
        <f t="shared" si="13"/>
        <v>0</v>
      </c>
      <c r="M119" s="10">
        <f t="shared" si="14"/>
        <v>0</v>
      </c>
      <c r="N119" s="22"/>
      <c r="O119" s="22"/>
      <c r="P119" s="22"/>
      <c r="Q119" s="22"/>
      <c r="R119" s="22"/>
      <c r="S119" s="22"/>
      <c r="T119" s="22"/>
      <c r="U119" s="22"/>
      <c r="V119" s="1">
        <v>102</v>
      </c>
      <c r="W119" s="10">
        <f t="shared" si="15"/>
        <v>0</v>
      </c>
      <c r="X119" s="10">
        <f t="shared" si="11"/>
        <v>0</v>
      </c>
      <c r="Y119" s="10">
        <f t="shared" si="16"/>
        <v>0</v>
      </c>
      <c r="Z119" s="10">
        <f t="shared" si="17"/>
        <v>0</v>
      </c>
      <c r="AA119" s="22"/>
      <c r="AB119" s="22"/>
      <c r="AC119" s="10">
        <f t="shared" si="18"/>
        <v>0</v>
      </c>
      <c r="AD119" s="10">
        <f t="shared" si="19"/>
        <v>0</v>
      </c>
    </row>
    <row r="120" spans="1:30" x14ac:dyDescent="0.25">
      <c r="A120" s="4"/>
      <c r="B120" s="22"/>
      <c r="C120" s="22"/>
      <c r="D120" s="22"/>
      <c r="E120" s="22"/>
      <c r="F120" s="22"/>
      <c r="G120" s="22"/>
      <c r="H120" s="22"/>
      <c r="I120" s="1">
        <v>103</v>
      </c>
      <c r="J120" s="10">
        <f t="shared" si="12"/>
        <v>0</v>
      </c>
      <c r="K120" s="10">
        <f t="shared" si="10"/>
        <v>0</v>
      </c>
      <c r="L120" s="10">
        <f t="shared" si="13"/>
        <v>0</v>
      </c>
      <c r="M120" s="10">
        <f t="shared" si="14"/>
        <v>0</v>
      </c>
      <c r="N120" s="22"/>
      <c r="O120" s="22"/>
      <c r="P120" s="22"/>
      <c r="Q120" s="22"/>
      <c r="R120" s="22"/>
      <c r="S120" s="22"/>
      <c r="T120" s="22"/>
      <c r="U120" s="22"/>
      <c r="V120" s="1">
        <v>103</v>
      </c>
      <c r="W120" s="10">
        <f t="shared" si="15"/>
        <v>0</v>
      </c>
      <c r="X120" s="10">
        <f t="shared" si="11"/>
        <v>0</v>
      </c>
      <c r="Y120" s="10">
        <f t="shared" si="16"/>
        <v>0</v>
      </c>
      <c r="Z120" s="10">
        <f t="shared" si="17"/>
        <v>0</v>
      </c>
      <c r="AA120" s="22"/>
      <c r="AB120" s="22"/>
      <c r="AC120" s="10">
        <f t="shared" si="18"/>
        <v>0</v>
      </c>
      <c r="AD120" s="10">
        <f t="shared" si="19"/>
        <v>0</v>
      </c>
    </row>
    <row r="121" spans="1:30" x14ac:dyDescent="0.25">
      <c r="A121" s="4"/>
      <c r="B121" s="22"/>
      <c r="C121" s="22"/>
      <c r="D121" s="22"/>
      <c r="E121" s="22"/>
      <c r="F121" s="22"/>
      <c r="G121" s="22"/>
      <c r="H121" s="22"/>
      <c r="I121" s="1">
        <v>104</v>
      </c>
      <c r="J121" s="10">
        <f t="shared" si="12"/>
        <v>0</v>
      </c>
      <c r="K121" s="10">
        <f t="shared" si="10"/>
        <v>0</v>
      </c>
      <c r="L121" s="10">
        <f t="shared" si="13"/>
        <v>0</v>
      </c>
      <c r="M121" s="10">
        <f t="shared" si="14"/>
        <v>0</v>
      </c>
      <c r="N121" s="22"/>
      <c r="O121" s="22"/>
      <c r="P121" s="22"/>
      <c r="Q121" s="22"/>
      <c r="R121" s="22"/>
      <c r="S121" s="22"/>
      <c r="T121" s="22"/>
      <c r="U121" s="22"/>
      <c r="V121" s="1">
        <v>104</v>
      </c>
      <c r="W121" s="10">
        <f t="shared" si="15"/>
        <v>0</v>
      </c>
      <c r="X121" s="10">
        <f t="shared" si="11"/>
        <v>0</v>
      </c>
      <c r="Y121" s="10">
        <f t="shared" si="16"/>
        <v>0</v>
      </c>
      <c r="Z121" s="10">
        <f t="shared" si="17"/>
        <v>0</v>
      </c>
      <c r="AA121" s="22"/>
      <c r="AB121" s="22"/>
      <c r="AC121" s="10">
        <f t="shared" si="18"/>
        <v>0</v>
      </c>
      <c r="AD121" s="10">
        <f t="shared" si="19"/>
        <v>0</v>
      </c>
    </row>
    <row r="122" spans="1:30" x14ac:dyDescent="0.25">
      <c r="A122" s="4"/>
      <c r="B122" s="22"/>
      <c r="C122" s="22"/>
      <c r="D122" s="22"/>
      <c r="E122" s="22"/>
      <c r="F122" s="22"/>
      <c r="G122" s="22"/>
      <c r="H122" s="22"/>
      <c r="I122" s="1">
        <v>105</v>
      </c>
      <c r="J122" s="10">
        <f t="shared" si="12"/>
        <v>0</v>
      </c>
      <c r="K122" s="10">
        <f t="shared" si="10"/>
        <v>0</v>
      </c>
      <c r="L122" s="10">
        <f t="shared" si="13"/>
        <v>0</v>
      </c>
      <c r="M122" s="10">
        <f t="shared" si="14"/>
        <v>0</v>
      </c>
      <c r="N122" s="22"/>
      <c r="O122" s="22"/>
      <c r="P122" s="22"/>
      <c r="Q122" s="22"/>
      <c r="R122" s="22"/>
      <c r="S122" s="22"/>
      <c r="T122" s="22"/>
      <c r="U122" s="22"/>
      <c r="V122" s="1">
        <v>105</v>
      </c>
      <c r="W122" s="10">
        <f t="shared" si="15"/>
        <v>0</v>
      </c>
      <c r="X122" s="10">
        <f t="shared" si="11"/>
        <v>0</v>
      </c>
      <c r="Y122" s="10">
        <f t="shared" si="16"/>
        <v>0</v>
      </c>
      <c r="Z122" s="10">
        <f t="shared" si="17"/>
        <v>0</v>
      </c>
      <c r="AA122" s="22"/>
      <c r="AB122" s="22"/>
      <c r="AC122" s="10">
        <f t="shared" si="18"/>
        <v>0</v>
      </c>
      <c r="AD122" s="10">
        <f t="shared" si="19"/>
        <v>0</v>
      </c>
    </row>
    <row r="123" spans="1:30" x14ac:dyDescent="0.25">
      <c r="A123" s="4"/>
      <c r="B123" s="22"/>
      <c r="C123" s="22"/>
      <c r="D123" s="22"/>
      <c r="E123" s="22"/>
      <c r="F123" s="22"/>
      <c r="G123" s="22"/>
      <c r="H123" s="22"/>
      <c r="I123" s="1">
        <v>106</v>
      </c>
      <c r="J123" s="10">
        <f t="shared" si="12"/>
        <v>0</v>
      </c>
      <c r="K123" s="10">
        <f t="shared" si="10"/>
        <v>0</v>
      </c>
      <c r="L123" s="10">
        <f t="shared" si="13"/>
        <v>0</v>
      </c>
      <c r="M123" s="10">
        <f t="shared" si="14"/>
        <v>0</v>
      </c>
      <c r="N123" s="22"/>
      <c r="O123" s="22"/>
      <c r="P123" s="22"/>
      <c r="Q123" s="22"/>
      <c r="R123" s="22"/>
      <c r="S123" s="22"/>
      <c r="T123" s="22"/>
      <c r="U123" s="22"/>
      <c r="V123" s="1">
        <v>106</v>
      </c>
      <c r="W123" s="10">
        <f t="shared" si="15"/>
        <v>0</v>
      </c>
      <c r="X123" s="10">
        <f t="shared" si="11"/>
        <v>0</v>
      </c>
      <c r="Y123" s="10">
        <f t="shared" si="16"/>
        <v>0</v>
      </c>
      <c r="Z123" s="10">
        <f t="shared" si="17"/>
        <v>0</v>
      </c>
      <c r="AA123" s="22"/>
      <c r="AB123" s="22"/>
      <c r="AC123" s="10">
        <f t="shared" si="18"/>
        <v>0</v>
      </c>
      <c r="AD123" s="10">
        <f t="shared" si="19"/>
        <v>0</v>
      </c>
    </row>
    <row r="124" spans="1:30" x14ac:dyDescent="0.25">
      <c r="A124" s="4"/>
      <c r="B124" s="22"/>
      <c r="C124" s="22"/>
      <c r="D124" s="22"/>
      <c r="E124" s="22"/>
      <c r="F124" s="22"/>
      <c r="G124" s="22"/>
      <c r="H124" s="22"/>
      <c r="I124" s="1">
        <v>107</v>
      </c>
      <c r="J124" s="10">
        <f t="shared" si="12"/>
        <v>0</v>
      </c>
      <c r="K124" s="10">
        <f t="shared" si="10"/>
        <v>0</v>
      </c>
      <c r="L124" s="10">
        <f t="shared" si="13"/>
        <v>0</v>
      </c>
      <c r="M124" s="10">
        <f t="shared" si="14"/>
        <v>0</v>
      </c>
      <c r="N124" s="22"/>
      <c r="O124" s="22"/>
      <c r="P124" s="22"/>
      <c r="Q124" s="22"/>
      <c r="R124" s="22"/>
      <c r="S124" s="22"/>
      <c r="T124" s="22"/>
      <c r="U124" s="22"/>
      <c r="V124" s="1">
        <v>107</v>
      </c>
      <c r="W124" s="10">
        <f t="shared" si="15"/>
        <v>0</v>
      </c>
      <c r="X124" s="10">
        <f t="shared" si="11"/>
        <v>0</v>
      </c>
      <c r="Y124" s="10">
        <f t="shared" si="16"/>
        <v>0</v>
      </c>
      <c r="Z124" s="10">
        <f t="shared" si="17"/>
        <v>0</v>
      </c>
      <c r="AA124" s="22"/>
      <c r="AB124" s="22"/>
      <c r="AC124" s="10">
        <f t="shared" si="18"/>
        <v>0</v>
      </c>
      <c r="AD124" s="10">
        <f t="shared" si="19"/>
        <v>0</v>
      </c>
    </row>
    <row r="125" spans="1:30" x14ac:dyDescent="0.25">
      <c r="A125" s="4"/>
      <c r="B125" s="22"/>
      <c r="C125" s="22"/>
      <c r="D125" s="22"/>
      <c r="E125" s="22"/>
      <c r="F125" s="22"/>
      <c r="G125" s="22"/>
      <c r="H125" s="22"/>
      <c r="I125" s="1">
        <v>108</v>
      </c>
      <c r="J125" s="10">
        <f t="shared" si="12"/>
        <v>0</v>
      </c>
      <c r="K125" s="10">
        <f t="shared" si="10"/>
        <v>0</v>
      </c>
      <c r="L125" s="10">
        <f t="shared" si="13"/>
        <v>0</v>
      </c>
      <c r="M125" s="10">
        <f t="shared" si="14"/>
        <v>0</v>
      </c>
      <c r="N125" s="22"/>
      <c r="O125" s="22"/>
      <c r="P125" s="22"/>
      <c r="Q125" s="22"/>
      <c r="R125" s="22"/>
      <c r="S125" s="22"/>
      <c r="T125" s="22"/>
      <c r="U125" s="22"/>
      <c r="V125" s="1">
        <v>108</v>
      </c>
      <c r="W125" s="10">
        <f t="shared" si="15"/>
        <v>0</v>
      </c>
      <c r="X125" s="10">
        <f t="shared" si="11"/>
        <v>0</v>
      </c>
      <c r="Y125" s="10">
        <f t="shared" si="16"/>
        <v>0</v>
      </c>
      <c r="Z125" s="10">
        <f t="shared" si="17"/>
        <v>0</v>
      </c>
      <c r="AA125" s="22"/>
      <c r="AB125" s="22"/>
      <c r="AC125" s="10">
        <f t="shared" si="18"/>
        <v>0</v>
      </c>
      <c r="AD125" s="10">
        <f t="shared" si="19"/>
        <v>0</v>
      </c>
    </row>
    <row r="126" spans="1:30" x14ac:dyDescent="0.25">
      <c r="A126" s="4"/>
      <c r="B126" s="22"/>
      <c r="C126" s="22"/>
      <c r="D126" s="22"/>
      <c r="E126" s="22"/>
      <c r="F126" s="22"/>
      <c r="G126" s="22"/>
      <c r="H126" s="22"/>
      <c r="I126" s="1">
        <v>109</v>
      </c>
      <c r="J126" s="10">
        <f t="shared" si="12"/>
        <v>0</v>
      </c>
      <c r="K126" s="10">
        <f t="shared" si="10"/>
        <v>0</v>
      </c>
      <c r="L126" s="10">
        <f t="shared" si="13"/>
        <v>0</v>
      </c>
      <c r="M126" s="10">
        <f t="shared" si="14"/>
        <v>0</v>
      </c>
      <c r="N126" s="22"/>
      <c r="O126" s="22"/>
      <c r="P126" s="22"/>
      <c r="Q126" s="22"/>
      <c r="R126" s="22"/>
      <c r="S126" s="22"/>
      <c r="T126" s="22"/>
      <c r="U126" s="22"/>
      <c r="V126" s="1">
        <v>109</v>
      </c>
      <c r="W126" s="10">
        <f t="shared" si="15"/>
        <v>0</v>
      </c>
      <c r="X126" s="10">
        <f t="shared" si="11"/>
        <v>0</v>
      </c>
      <c r="Y126" s="10">
        <f t="shared" si="16"/>
        <v>0</v>
      </c>
      <c r="Z126" s="10">
        <f t="shared" si="17"/>
        <v>0</v>
      </c>
      <c r="AA126" s="22"/>
      <c r="AB126" s="22"/>
      <c r="AC126" s="10">
        <f t="shared" si="18"/>
        <v>0</v>
      </c>
      <c r="AD126" s="10">
        <f t="shared" si="19"/>
        <v>0</v>
      </c>
    </row>
    <row r="127" spans="1:30" x14ac:dyDescent="0.25">
      <c r="A127" s="4"/>
      <c r="B127" s="22"/>
      <c r="C127" s="22"/>
      <c r="D127" s="22"/>
      <c r="E127" s="22"/>
      <c r="F127" s="22"/>
      <c r="G127" s="22"/>
      <c r="H127" s="22"/>
      <c r="I127" s="1">
        <v>110</v>
      </c>
      <c r="J127" s="10">
        <f t="shared" si="12"/>
        <v>0</v>
      </c>
      <c r="K127" s="10">
        <f t="shared" si="10"/>
        <v>0</v>
      </c>
      <c r="L127" s="10">
        <f t="shared" si="13"/>
        <v>0</v>
      </c>
      <c r="M127" s="10">
        <f t="shared" si="14"/>
        <v>0</v>
      </c>
      <c r="N127" s="22"/>
      <c r="O127" s="22"/>
      <c r="P127" s="22"/>
      <c r="Q127" s="22"/>
      <c r="R127" s="22"/>
      <c r="S127" s="22"/>
      <c r="T127" s="22"/>
      <c r="U127" s="22"/>
      <c r="V127" s="1">
        <v>110</v>
      </c>
      <c r="W127" s="10">
        <f t="shared" si="15"/>
        <v>0</v>
      </c>
      <c r="X127" s="10">
        <f t="shared" si="11"/>
        <v>0</v>
      </c>
      <c r="Y127" s="10">
        <f t="shared" si="16"/>
        <v>0</v>
      </c>
      <c r="Z127" s="10">
        <f t="shared" si="17"/>
        <v>0</v>
      </c>
      <c r="AA127" s="22"/>
      <c r="AB127" s="22"/>
      <c r="AC127" s="10">
        <f t="shared" si="18"/>
        <v>0</v>
      </c>
      <c r="AD127" s="10">
        <f t="shared" si="19"/>
        <v>0</v>
      </c>
    </row>
    <row r="128" spans="1:30" x14ac:dyDescent="0.25">
      <c r="A128" s="4"/>
      <c r="B128" s="22"/>
      <c r="C128" s="22"/>
      <c r="D128" s="22"/>
      <c r="E128" s="22"/>
      <c r="F128" s="22"/>
      <c r="G128" s="22"/>
      <c r="H128" s="22"/>
      <c r="I128" s="1">
        <v>111</v>
      </c>
      <c r="J128" s="10">
        <f t="shared" si="12"/>
        <v>0</v>
      </c>
      <c r="K128" s="10">
        <f t="shared" si="10"/>
        <v>0</v>
      </c>
      <c r="L128" s="10">
        <f t="shared" si="13"/>
        <v>0</v>
      </c>
      <c r="M128" s="10">
        <f t="shared" si="14"/>
        <v>0</v>
      </c>
      <c r="N128" s="22"/>
      <c r="O128" s="22"/>
      <c r="P128" s="22"/>
      <c r="Q128" s="22"/>
      <c r="R128" s="22"/>
      <c r="S128" s="22"/>
      <c r="T128" s="22"/>
      <c r="U128" s="22"/>
      <c r="V128" s="1">
        <v>111</v>
      </c>
      <c r="W128" s="10">
        <f t="shared" si="15"/>
        <v>0</v>
      </c>
      <c r="X128" s="10">
        <f t="shared" si="11"/>
        <v>0</v>
      </c>
      <c r="Y128" s="10">
        <f t="shared" si="16"/>
        <v>0</v>
      </c>
      <c r="Z128" s="10">
        <f t="shared" si="17"/>
        <v>0</v>
      </c>
      <c r="AA128" s="22"/>
      <c r="AB128" s="22"/>
      <c r="AC128" s="10">
        <f t="shared" si="18"/>
        <v>0</v>
      </c>
      <c r="AD128" s="10">
        <f t="shared" si="19"/>
        <v>0</v>
      </c>
    </row>
    <row r="129" spans="1:30" x14ac:dyDescent="0.25">
      <c r="A129" s="4"/>
      <c r="B129" s="22"/>
      <c r="C129" s="22"/>
      <c r="D129" s="22"/>
      <c r="E129" s="22"/>
      <c r="F129" s="22"/>
      <c r="G129" s="22"/>
      <c r="H129" s="22"/>
      <c r="I129" s="1">
        <v>112</v>
      </c>
      <c r="J129" s="10">
        <f t="shared" si="12"/>
        <v>0</v>
      </c>
      <c r="K129" s="10">
        <f t="shared" si="10"/>
        <v>0</v>
      </c>
      <c r="L129" s="10">
        <f t="shared" si="13"/>
        <v>0</v>
      </c>
      <c r="M129" s="10">
        <f t="shared" si="14"/>
        <v>0</v>
      </c>
      <c r="N129" s="22"/>
      <c r="O129" s="22"/>
      <c r="P129" s="22"/>
      <c r="Q129" s="22"/>
      <c r="R129" s="22"/>
      <c r="S129" s="22"/>
      <c r="T129" s="22"/>
      <c r="U129" s="22"/>
      <c r="V129" s="1">
        <v>112</v>
      </c>
      <c r="W129" s="10">
        <f t="shared" si="15"/>
        <v>0</v>
      </c>
      <c r="X129" s="10">
        <f t="shared" si="11"/>
        <v>0</v>
      </c>
      <c r="Y129" s="10">
        <f t="shared" si="16"/>
        <v>0</v>
      </c>
      <c r="Z129" s="10">
        <f t="shared" si="17"/>
        <v>0</v>
      </c>
      <c r="AA129" s="22"/>
      <c r="AB129" s="22"/>
      <c r="AC129" s="10">
        <f t="shared" si="18"/>
        <v>0</v>
      </c>
      <c r="AD129" s="10">
        <f t="shared" si="19"/>
        <v>0</v>
      </c>
    </row>
    <row r="130" spans="1:30" x14ac:dyDescent="0.25">
      <c r="A130" s="4"/>
      <c r="B130" s="22"/>
      <c r="C130" s="22"/>
      <c r="D130" s="22"/>
      <c r="E130" s="22"/>
      <c r="F130" s="22"/>
      <c r="G130" s="22"/>
      <c r="H130" s="22"/>
      <c r="I130" s="1">
        <v>113</v>
      </c>
      <c r="J130" s="10">
        <f t="shared" si="12"/>
        <v>0</v>
      </c>
      <c r="K130" s="10">
        <f t="shared" si="10"/>
        <v>0</v>
      </c>
      <c r="L130" s="10">
        <f t="shared" si="13"/>
        <v>0</v>
      </c>
      <c r="M130" s="10">
        <f t="shared" si="14"/>
        <v>0</v>
      </c>
      <c r="N130" s="22"/>
      <c r="O130" s="22"/>
      <c r="P130" s="22"/>
      <c r="Q130" s="22"/>
      <c r="R130" s="22"/>
      <c r="S130" s="22"/>
      <c r="T130" s="22"/>
      <c r="U130" s="22"/>
      <c r="V130" s="1">
        <v>113</v>
      </c>
      <c r="W130" s="10">
        <f t="shared" si="15"/>
        <v>0</v>
      </c>
      <c r="X130" s="10">
        <f t="shared" si="11"/>
        <v>0</v>
      </c>
      <c r="Y130" s="10">
        <f t="shared" si="16"/>
        <v>0</v>
      </c>
      <c r="Z130" s="10">
        <f t="shared" si="17"/>
        <v>0</v>
      </c>
      <c r="AA130" s="22"/>
      <c r="AB130" s="22"/>
      <c r="AC130" s="10">
        <f t="shared" si="18"/>
        <v>0</v>
      </c>
      <c r="AD130" s="10">
        <f t="shared" si="19"/>
        <v>0</v>
      </c>
    </row>
    <row r="131" spans="1:30" x14ac:dyDescent="0.25">
      <c r="A131" s="4"/>
      <c r="B131" s="22"/>
      <c r="C131" s="22"/>
      <c r="D131" s="22"/>
      <c r="E131" s="22"/>
      <c r="F131" s="22"/>
      <c r="G131" s="22"/>
      <c r="H131" s="22"/>
      <c r="I131" s="1">
        <v>114</v>
      </c>
      <c r="J131" s="10">
        <f t="shared" si="12"/>
        <v>0</v>
      </c>
      <c r="K131" s="10">
        <f t="shared" si="10"/>
        <v>0</v>
      </c>
      <c r="L131" s="10">
        <f t="shared" si="13"/>
        <v>0</v>
      </c>
      <c r="M131" s="10">
        <f t="shared" si="14"/>
        <v>0</v>
      </c>
      <c r="N131" s="22"/>
      <c r="O131" s="22"/>
      <c r="P131" s="22"/>
      <c r="Q131" s="22"/>
      <c r="R131" s="22"/>
      <c r="S131" s="22"/>
      <c r="T131" s="22"/>
      <c r="U131" s="22"/>
      <c r="V131" s="1">
        <v>114</v>
      </c>
      <c r="W131" s="10">
        <f t="shared" si="15"/>
        <v>0</v>
      </c>
      <c r="X131" s="10">
        <f t="shared" si="11"/>
        <v>0</v>
      </c>
      <c r="Y131" s="10">
        <f t="shared" si="16"/>
        <v>0</v>
      </c>
      <c r="Z131" s="10">
        <f t="shared" si="17"/>
        <v>0</v>
      </c>
      <c r="AA131" s="22"/>
      <c r="AB131" s="22"/>
      <c r="AC131" s="10">
        <f t="shared" si="18"/>
        <v>0</v>
      </c>
      <c r="AD131" s="10">
        <f t="shared" si="19"/>
        <v>0</v>
      </c>
    </row>
    <row r="132" spans="1:30" x14ac:dyDescent="0.25">
      <c r="A132" s="4"/>
      <c r="B132" s="22"/>
      <c r="C132" s="22"/>
      <c r="D132" s="22"/>
      <c r="E132" s="22"/>
      <c r="F132" s="22"/>
      <c r="G132" s="22"/>
      <c r="H132" s="22"/>
      <c r="I132" s="1">
        <v>115</v>
      </c>
      <c r="J132" s="10">
        <f t="shared" si="12"/>
        <v>0</v>
      </c>
      <c r="K132" s="10">
        <f t="shared" si="10"/>
        <v>0</v>
      </c>
      <c r="L132" s="10">
        <f t="shared" si="13"/>
        <v>0</v>
      </c>
      <c r="M132" s="10">
        <f t="shared" si="14"/>
        <v>0</v>
      </c>
      <c r="N132" s="22"/>
      <c r="O132" s="22"/>
      <c r="P132" s="22"/>
      <c r="Q132" s="22"/>
      <c r="R132" s="22"/>
      <c r="S132" s="22"/>
      <c r="T132" s="22"/>
      <c r="U132" s="22"/>
      <c r="V132" s="1">
        <v>115</v>
      </c>
      <c r="W132" s="10">
        <f t="shared" si="15"/>
        <v>0</v>
      </c>
      <c r="X132" s="10">
        <f t="shared" si="11"/>
        <v>0</v>
      </c>
      <c r="Y132" s="10">
        <f t="shared" si="16"/>
        <v>0</v>
      </c>
      <c r="Z132" s="10">
        <f t="shared" si="17"/>
        <v>0</v>
      </c>
      <c r="AA132" s="22"/>
      <c r="AB132" s="22"/>
      <c r="AC132" s="10">
        <f t="shared" si="18"/>
        <v>0</v>
      </c>
      <c r="AD132" s="10">
        <f t="shared" si="19"/>
        <v>0</v>
      </c>
    </row>
    <row r="133" spans="1:30" x14ac:dyDescent="0.25">
      <c r="A133" s="4"/>
      <c r="B133" s="22"/>
      <c r="C133" s="22"/>
      <c r="D133" s="22"/>
      <c r="E133" s="22"/>
      <c r="F133" s="22"/>
      <c r="G133" s="22"/>
      <c r="H133" s="22"/>
      <c r="I133" s="1">
        <v>116</v>
      </c>
      <c r="J133" s="10">
        <f t="shared" si="12"/>
        <v>0</v>
      </c>
      <c r="K133" s="10">
        <f t="shared" si="10"/>
        <v>0</v>
      </c>
      <c r="L133" s="10">
        <f t="shared" si="13"/>
        <v>0</v>
      </c>
      <c r="M133" s="10">
        <f t="shared" si="14"/>
        <v>0</v>
      </c>
      <c r="N133" s="22"/>
      <c r="O133" s="22"/>
      <c r="P133" s="22"/>
      <c r="Q133" s="22"/>
      <c r="R133" s="22"/>
      <c r="S133" s="22"/>
      <c r="T133" s="22"/>
      <c r="U133" s="22"/>
      <c r="V133" s="1">
        <v>116</v>
      </c>
      <c r="W133" s="10">
        <f t="shared" si="15"/>
        <v>0</v>
      </c>
      <c r="X133" s="10">
        <f t="shared" si="11"/>
        <v>0</v>
      </c>
      <c r="Y133" s="10">
        <f t="shared" si="16"/>
        <v>0</v>
      </c>
      <c r="Z133" s="10">
        <f t="shared" si="17"/>
        <v>0</v>
      </c>
      <c r="AA133" s="22"/>
      <c r="AB133" s="22"/>
      <c r="AC133" s="10">
        <f t="shared" si="18"/>
        <v>0</v>
      </c>
      <c r="AD133" s="10">
        <f t="shared" si="19"/>
        <v>0</v>
      </c>
    </row>
    <row r="134" spans="1:30" x14ac:dyDescent="0.25">
      <c r="A134" s="4"/>
      <c r="B134" s="22"/>
      <c r="C134" s="22"/>
      <c r="D134" s="22"/>
      <c r="E134" s="22"/>
      <c r="F134" s="22"/>
      <c r="G134" s="22"/>
      <c r="H134" s="22"/>
      <c r="I134" s="1">
        <v>117</v>
      </c>
      <c r="J134" s="10">
        <f t="shared" si="12"/>
        <v>0</v>
      </c>
      <c r="K134" s="10">
        <f t="shared" si="10"/>
        <v>0</v>
      </c>
      <c r="L134" s="10">
        <f t="shared" si="13"/>
        <v>0</v>
      </c>
      <c r="M134" s="10">
        <f t="shared" si="14"/>
        <v>0</v>
      </c>
      <c r="N134" s="22"/>
      <c r="O134" s="22"/>
      <c r="P134" s="22"/>
      <c r="Q134" s="22"/>
      <c r="R134" s="22"/>
      <c r="S134" s="22"/>
      <c r="T134" s="22"/>
      <c r="U134" s="22"/>
      <c r="V134" s="1">
        <v>117</v>
      </c>
      <c r="W134" s="10">
        <f t="shared" si="15"/>
        <v>0</v>
      </c>
      <c r="X134" s="10">
        <f t="shared" si="11"/>
        <v>0</v>
      </c>
      <c r="Y134" s="10">
        <f t="shared" si="16"/>
        <v>0</v>
      </c>
      <c r="Z134" s="10">
        <f t="shared" si="17"/>
        <v>0</v>
      </c>
      <c r="AA134" s="22"/>
      <c r="AB134" s="22"/>
      <c r="AC134" s="10">
        <f t="shared" si="18"/>
        <v>0</v>
      </c>
      <c r="AD134" s="10">
        <f t="shared" si="19"/>
        <v>0</v>
      </c>
    </row>
    <row r="135" spans="1:30" x14ac:dyDescent="0.25">
      <c r="A135" s="4"/>
      <c r="B135" s="22"/>
      <c r="C135" s="22"/>
      <c r="D135" s="22"/>
      <c r="E135" s="22"/>
      <c r="F135" s="22"/>
      <c r="G135" s="22"/>
      <c r="H135" s="22"/>
      <c r="I135" s="1">
        <v>118</v>
      </c>
      <c r="J135" s="10">
        <f t="shared" si="12"/>
        <v>0</v>
      </c>
      <c r="K135" s="10">
        <f t="shared" si="10"/>
        <v>0</v>
      </c>
      <c r="L135" s="10">
        <f t="shared" si="13"/>
        <v>0</v>
      </c>
      <c r="M135" s="10">
        <f t="shared" si="14"/>
        <v>0</v>
      </c>
      <c r="N135" s="22"/>
      <c r="O135" s="22"/>
      <c r="P135" s="22"/>
      <c r="Q135" s="22"/>
      <c r="R135" s="22"/>
      <c r="S135" s="22"/>
      <c r="T135" s="22"/>
      <c r="U135" s="22"/>
      <c r="V135" s="1">
        <v>118</v>
      </c>
      <c r="W135" s="10">
        <f t="shared" si="15"/>
        <v>0</v>
      </c>
      <c r="X135" s="10">
        <f t="shared" si="11"/>
        <v>0</v>
      </c>
      <c r="Y135" s="10">
        <f t="shared" si="16"/>
        <v>0</v>
      </c>
      <c r="Z135" s="10">
        <f t="shared" si="17"/>
        <v>0</v>
      </c>
      <c r="AA135" s="22"/>
      <c r="AB135" s="22"/>
      <c r="AC135" s="10">
        <f t="shared" si="18"/>
        <v>0</v>
      </c>
      <c r="AD135" s="10">
        <f t="shared" si="19"/>
        <v>0</v>
      </c>
    </row>
    <row r="136" spans="1:30" x14ac:dyDescent="0.25">
      <c r="A136" s="4"/>
      <c r="B136" s="22"/>
      <c r="C136" s="22"/>
      <c r="D136" s="22"/>
      <c r="E136" s="22"/>
      <c r="F136" s="22"/>
      <c r="G136" s="22"/>
      <c r="H136" s="22"/>
      <c r="I136" s="1">
        <v>119</v>
      </c>
      <c r="J136" s="10">
        <f t="shared" si="12"/>
        <v>0</v>
      </c>
      <c r="K136" s="10">
        <f t="shared" si="10"/>
        <v>0</v>
      </c>
      <c r="L136" s="10">
        <f t="shared" si="13"/>
        <v>0</v>
      </c>
      <c r="M136" s="10">
        <f t="shared" si="14"/>
        <v>0</v>
      </c>
      <c r="N136" s="22"/>
      <c r="O136" s="22"/>
      <c r="P136" s="22"/>
      <c r="Q136" s="22"/>
      <c r="R136" s="22"/>
      <c r="S136" s="22"/>
      <c r="T136" s="22"/>
      <c r="U136" s="22"/>
      <c r="V136" s="1">
        <v>119</v>
      </c>
      <c r="W136" s="10">
        <f t="shared" si="15"/>
        <v>0</v>
      </c>
      <c r="X136" s="10">
        <f t="shared" si="11"/>
        <v>0</v>
      </c>
      <c r="Y136" s="10">
        <f t="shared" si="16"/>
        <v>0</v>
      </c>
      <c r="Z136" s="10">
        <f t="shared" si="17"/>
        <v>0</v>
      </c>
      <c r="AA136" s="22"/>
      <c r="AB136" s="22"/>
      <c r="AC136" s="10">
        <f t="shared" si="18"/>
        <v>0</v>
      </c>
      <c r="AD136" s="10">
        <f t="shared" si="19"/>
        <v>0</v>
      </c>
    </row>
    <row r="137" spans="1:30" x14ac:dyDescent="0.25">
      <c r="A137" s="4"/>
      <c r="B137" s="22"/>
      <c r="C137" s="22"/>
      <c r="D137" s="22"/>
      <c r="E137" s="22"/>
      <c r="F137" s="22"/>
      <c r="G137" s="22"/>
      <c r="H137" s="22"/>
      <c r="I137" s="1">
        <v>120</v>
      </c>
      <c r="J137" s="10">
        <f t="shared" si="12"/>
        <v>0</v>
      </c>
      <c r="K137" s="10">
        <f t="shared" si="10"/>
        <v>0</v>
      </c>
      <c r="L137" s="10">
        <f t="shared" si="13"/>
        <v>0</v>
      </c>
      <c r="M137" s="10">
        <f t="shared" si="14"/>
        <v>0</v>
      </c>
      <c r="N137" s="22"/>
      <c r="O137" s="22"/>
      <c r="P137" s="22"/>
      <c r="Q137" s="22"/>
      <c r="R137" s="22"/>
      <c r="S137" s="22"/>
      <c r="T137" s="22"/>
      <c r="U137" s="22"/>
      <c r="V137" s="1">
        <v>120</v>
      </c>
      <c r="W137" s="10">
        <f t="shared" si="15"/>
        <v>0</v>
      </c>
      <c r="X137" s="10">
        <f t="shared" si="11"/>
        <v>0</v>
      </c>
      <c r="Y137" s="10">
        <f t="shared" si="16"/>
        <v>0</v>
      </c>
      <c r="Z137" s="10">
        <f t="shared" si="17"/>
        <v>0</v>
      </c>
      <c r="AA137" s="22"/>
      <c r="AB137" s="22"/>
      <c r="AC137" s="10">
        <f t="shared" si="18"/>
        <v>0</v>
      </c>
      <c r="AD137" s="10">
        <f t="shared" si="19"/>
        <v>0</v>
      </c>
    </row>
    <row r="138" spans="1:30" x14ac:dyDescent="0.25">
      <c r="A138" s="4"/>
      <c r="B138" s="22"/>
      <c r="C138" s="22"/>
      <c r="D138" s="22"/>
      <c r="E138" s="22"/>
      <c r="F138" s="22"/>
      <c r="G138" s="22"/>
      <c r="H138" s="22"/>
      <c r="I138" s="1">
        <v>121</v>
      </c>
      <c r="J138" s="10">
        <f t="shared" si="12"/>
        <v>0</v>
      </c>
      <c r="K138" s="10">
        <f t="shared" si="10"/>
        <v>0</v>
      </c>
      <c r="L138" s="10">
        <f t="shared" si="13"/>
        <v>0</v>
      </c>
      <c r="M138" s="10">
        <f t="shared" si="14"/>
        <v>0</v>
      </c>
      <c r="N138" s="22"/>
      <c r="O138" s="22"/>
      <c r="P138" s="22"/>
      <c r="Q138" s="22"/>
      <c r="R138" s="22"/>
      <c r="S138" s="22"/>
      <c r="T138" s="22"/>
      <c r="U138" s="22"/>
      <c r="V138" s="1">
        <v>121</v>
      </c>
      <c r="W138" s="10">
        <f t="shared" si="15"/>
        <v>0</v>
      </c>
      <c r="X138" s="10">
        <f t="shared" si="11"/>
        <v>0</v>
      </c>
      <c r="Y138" s="10">
        <f t="shared" si="16"/>
        <v>0</v>
      </c>
      <c r="Z138" s="10">
        <f t="shared" si="17"/>
        <v>0</v>
      </c>
      <c r="AA138" s="22"/>
      <c r="AB138" s="22"/>
      <c r="AC138" s="10">
        <f t="shared" si="18"/>
        <v>0</v>
      </c>
      <c r="AD138" s="10">
        <f t="shared" si="19"/>
        <v>0</v>
      </c>
    </row>
    <row r="139" spans="1:30" x14ac:dyDescent="0.25">
      <c r="A139" s="4"/>
      <c r="B139" s="22"/>
      <c r="C139" s="22"/>
      <c r="D139" s="22"/>
      <c r="E139" s="22"/>
      <c r="F139" s="22"/>
      <c r="G139" s="22"/>
      <c r="H139" s="69"/>
      <c r="I139" s="1">
        <v>122</v>
      </c>
      <c r="J139" s="10">
        <f t="shared" si="12"/>
        <v>0</v>
      </c>
      <c r="K139" s="10">
        <f t="shared" si="10"/>
        <v>0</v>
      </c>
      <c r="L139" s="10">
        <f t="shared" si="13"/>
        <v>0</v>
      </c>
      <c r="M139" s="10">
        <f t="shared" si="14"/>
        <v>0</v>
      </c>
      <c r="N139" s="22"/>
      <c r="O139" s="22"/>
      <c r="P139" s="22"/>
      <c r="Q139" s="22"/>
      <c r="R139" s="22"/>
      <c r="S139" s="22"/>
      <c r="T139" s="22"/>
      <c r="U139" s="22"/>
      <c r="V139" s="1">
        <v>122</v>
      </c>
      <c r="W139" s="10">
        <f t="shared" si="15"/>
        <v>0</v>
      </c>
      <c r="X139" s="10">
        <f t="shared" si="11"/>
        <v>0</v>
      </c>
      <c r="Y139" s="10">
        <f t="shared" si="16"/>
        <v>0</v>
      </c>
      <c r="Z139" s="10">
        <f t="shared" si="17"/>
        <v>0</v>
      </c>
      <c r="AA139" s="22"/>
      <c r="AB139" s="22"/>
      <c r="AC139" s="10">
        <f t="shared" si="18"/>
        <v>0</v>
      </c>
      <c r="AD139" s="10">
        <f t="shared" si="19"/>
        <v>0</v>
      </c>
    </row>
    <row r="140" spans="1:30" x14ac:dyDescent="0.25">
      <c r="A140" s="4"/>
      <c r="B140" s="22"/>
      <c r="C140" s="22"/>
      <c r="D140" s="22"/>
      <c r="E140" s="22"/>
      <c r="F140" s="22"/>
      <c r="G140" s="22"/>
      <c r="H140" s="22"/>
      <c r="I140" s="1">
        <v>123</v>
      </c>
      <c r="J140" s="10">
        <f t="shared" si="12"/>
        <v>0</v>
      </c>
      <c r="K140" s="10">
        <f t="shared" si="10"/>
        <v>0</v>
      </c>
      <c r="L140" s="10">
        <f t="shared" si="13"/>
        <v>0</v>
      </c>
      <c r="M140" s="10">
        <f t="shared" si="14"/>
        <v>0</v>
      </c>
      <c r="N140" s="22"/>
      <c r="O140" s="22"/>
      <c r="P140" s="22"/>
      <c r="Q140" s="22"/>
      <c r="R140" s="22"/>
      <c r="S140" s="22"/>
      <c r="T140" s="22"/>
      <c r="U140" s="22"/>
      <c r="V140" s="1">
        <v>123</v>
      </c>
      <c r="W140" s="10">
        <f t="shared" si="15"/>
        <v>0</v>
      </c>
      <c r="X140" s="10">
        <f t="shared" si="11"/>
        <v>0</v>
      </c>
      <c r="Y140" s="10">
        <f t="shared" si="16"/>
        <v>0</v>
      </c>
      <c r="Z140" s="10">
        <f t="shared" si="17"/>
        <v>0</v>
      </c>
      <c r="AA140" s="22"/>
      <c r="AB140" s="22"/>
      <c r="AC140" s="10">
        <f t="shared" si="18"/>
        <v>0</v>
      </c>
      <c r="AD140" s="10">
        <f t="shared" si="19"/>
        <v>0</v>
      </c>
    </row>
    <row r="141" spans="1:30" x14ac:dyDescent="0.25">
      <c r="A141" s="4"/>
      <c r="B141" s="22"/>
      <c r="C141" s="22"/>
      <c r="D141" s="22"/>
      <c r="E141" s="22"/>
      <c r="F141" s="22"/>
      <c r="G141" s="22"/>
      <c r="H141" s="22"/>
      <c r="I141" s="1">
        <v>124</v>
      </c>
      <c r="J141" s="10">
        <f t="shared" si="12"/>
        <v>0</v>
      </c>
      <c r="K141" s="10">
        <f t="shared" si="10"/>
        <v>0</v>
      </c>
      <c r="L141" s="10">
        <f t="shared" si="13"/>
        <v>0</v>
      </c>
      <c r="M141" s="10">
        <f t="shared" si="14"/>
        <v>0</v>
      </c>
      <c r="N141" s="22"/>
      <c r="O141" s="22"/>
      <c r="P141" s="22"/>
      <c r="Q141" s="22"/>
      <c r="R141" s="22"/>
      <c r="S141" s="22"/>
      <c r="T141" s="22"/>
      <c r="U141" s="22"/>
      <c r="V141" s="1">
        <v>124</v>
      </c>
      <c r="W141" s="10">
        <f t="shared" si="15"/>
        <v>0</v>
      </c>
      <c r="X141" s="10">
        <f t="shared" si="11"/>
        <v>0</v>
      </c>
      <c r="Y141" s="10">
        <f t="shared" si="16"/>
        <v>0</v>
      </c>
      <c r="Z141" s="10">
        <f t="shared" si="17"/>
        <v>0</v>
      </c>
      <c r="AA141" s="22"/>
      <c r="AB141" s="22"/>
      <c r="AC141" s="10">
        <f t="shared" si="18"/>
        <v>0</v>
      </c>
      <c r="AD141" s="10">
        <f t="shared" si="19"/>
        <v>0</v>
      </c>
    </row>
    <row r="142" spans="1:30" x14ac:dyDescent="0.25">
      <c r="A142" s="4"/>
      <c r="B142" s="22"/>
      <c r="C142" s="22"/>
      <c r="D142" s="22"/>
      <c r="E142" s="22"/>
      <c r="F142" s="22"/>
      <c r="G142" s="22"/>
      <c r="H142" s="22"/>
      <c r="I142" s="1">
        <v>125</v>
      </c>
      <c r="J142" s="10">
        <f t="shared" si="12"/>
        <v>0</v>
      </c>
      <c r="K142" s="10">
        <f t="shared" si="10"/>
        <v>0</v>
      </c>
      <c r="L142" s="10">
        <f t="shared" si="13"/>
        <v>0</v>
      </c>
      <c r="M142" s="10">
        <f t="shared" si="14"/>
        <v>0</v>
      </c>
      <c r="N142" s="22"/>
      <c r="O142" s="22"/>
      <c r="P142" s="22"/>
      <c r="Q142" s="22"/>
      <c r="R142" s="22"/>
      <c r="S142" s="22"/>
      <c r="T142" s="22"/>
      <c r="U142" s="22"/>
      <c r="V142" s="1">
        <v>125</v>
      </c>
      <c r="W142" s="10">
        <f t="shared" si="15"/>
        <v>0</v>
      </c>
      <c r="X142" s="10">
        <f t="shared" si="11"/>
        <v>0</v>
      </c>
      <c r="Y142" s="10">
        <f t="shared" si="16"/>
        <v>0</v>
      </c>
      <c r="Z142" s="10">
        <f t="shared" si="17"/>
        <v>0</v>
      </c>
      <c r="AA142" s="22"/>
      <c r="AB142" s="22"/>
      <c r="AC142" s="10">
        <f t="shared" si="18"/>
        <v>0</v>
      </c>
      <c r="AD142" s="10">
        <f t="shared" si="19"/>
        <v>0</v>
      </c>
    </row>
    <row r="143" spans="1:30" x14ac:dyDescent="0.25">
      <c r="A143" s="4"/>
      <c r="B143" s="22"/>
      <c r="C143" s="22"/>
      <c r="D143" s="22"/>
      <c r="E143" s="22"/>
      <c r="F143" s="22"/>
      <c r="G143" s="22"/>
      <c r="H143" s="22"/>
      <c r="I143" s="1">
        <v>126</v>
      </c>
      <c r="J143" s="10">
        <f t="shared" si="12"/>
        <v>0</v>
      </c>
      <c r="K143" s="10">
        <f t="shared" si="10"/>
        <v>0</v>
      </c>
      <c r="L143" s="10">
        <f t="shared" si="13"/>
        <v>0</v>
      </c>
      <c r="M143" s="10">
        <f t="shared" si="14"/>
        <v>0</v>
      </c>
      <c r="N143" s="22"/>
      <c r="O143" s="22"/>
      <c r="P143" s="22"/>
      <c r="Q143" s="22"/>
      <c r="R143" s="22"/>
      <c r="S143" s="22"/>
      <c r="T143" s="22"/>
      <c r="U143" s="22"/>
      <c r="V143" s="1">
        <v>126</v>
      </c>
      <c r="W143" s="10">
        <f t="shared" si="15"/>
        <v>0</v>
      </c>
      <c r="X143" s="10">
        <f t="shared" si="11"/>
        <v>0</v>
      </c>
      <c r="Y143" s="10">
        <f t="shared" si="16"/>
        <v>0</v>
      </c>
      <c r="Z143" s="10">
        <f t="shared" si="17"/>
        <v>0</v>
      </c>
      <c r="AA143" s="22"/>
      <c r="AB143" s="22"/>
      <c r="AC143" s="10">
        <f t="shared" si="18"/>
        <v>0</v>
      </c>
      <c r="AD143" s="10">
        <f t="shared" si="19"/>
        <v>0</v>
      </c>
    </row>
    <row r="144" spans="1:30" x14ac:dyDescent="0.25">
      <c r="A144" s="4"/>
      <c r="B144" s="22"/>
      <c r="C144" s="22"/>
      <c r="D144" s="22"/>
      <c r="E144" s="22"/>
      <c r="F144" s="22"/>
      <c r="G144" s="22"/>
      <c r="H144" s="22"/>
      <c r="I144" s="1">
        <v>127</v>
      </c>
      <c r="J144" s="10">
        <f t="shared" si="12"/>
        <v>0</v>
      </c>
      <c r="K144" s="10">
        <f t="shared" si="10"/>
        <v>0</v>
      </c>
      <c r="L144" s="10">
        <f t="shared" si="13"/>
        <v>0</v>
      </c>
      <c r="M144" s="10">
        <f t="shared" si="14"/>
        <v>0</v>
      </c>
      <c r="N144" s="22"/>
      <c r="O144" s="22"/>
      <c r="P144" s="22"/>
      <c r="Q144" s="22"/>
      <c r="R144" s="22"/>
      <c r="S144" s="22"/>
      <c r="T144" s="22"/>
      <c r="U144" s="22"/>
      <c r="V144" s="1">
        <v>127</v>
      </c>
      <c r="W144" s="10">
        <f t="shared" si="15"/>
        <v>0</v>
      </c>
      <c r="X144" s="10">
        <f t="shared" si="11"/>
        <v>0</v>
      </c>
      <c r="Y144" s="10">
        <f t="shared" si="16"/>
        <v>0</v>
      </c>
      <c r="Z144" s="10">
        <f t="shared" si="17"/>
        <v>0</v>
      </c>
      <c r="AA144" s="22"/>
      <c r="AB144" s="22"/>
      <c r="AC144" s="10">
        <f t="shared" si="18"/>
        <v>0</v>
      </c>
      <c r="AD144" s="10">
        <f t="shared" si="19"/>
        <v>0</v>
      </c>
    </row>
    <row r="145" spans="1:30" x14ac:dyDescent="0.25">
      <c r="A145" s="4"/>
      <c r="B145" s="22"/>
      <c r="C145" s="22"/>
      <c r="D145" s="22"/>
      <c r="E145" s="22"/>
      <c r="F145" s="22"/>
      <c r="G145" s="22"/>
      <c r="H145" s="22"/>
      <c r="I145" s="1">
        <v>128</v>
      </c>
      <c r="J145" s="10">
        <f t="shared" si="12"/>
        <v>0</v>
      </c>
      <c r="K145" s="10">
        <f t="shared" si="10"/>
        <v>0</v>
      </c>
      <c r="L145" s="10">
        <f t="shared" si="13"/>
        <v>0</v>
      </c>
      <c r="M145" s="10">
        <f t="shared" si="14"/>
        <v>0</v>
      </c>
      <c r="N145" s="22"/>
      <c r="O145" s="22"/>
      <c r="P145" s="22"/>
      <c r="Q145" s="22"/>
      <c r="R145" s="22"/>
      <c r="S145" s="22"/>
      <c r="T145" s="22"/>
      <c r="U145" s="22"/>
      <c r="V145" s="1">
        <v>128</v>
      </c>
      <c r="W145" s="10">
        <f t="shared" si="15"/>
        <v>0</v>
      </c>
      <c r="X145" s="10">
        <f t="shared" si="11"/>
        <v>0</v>
      </c>
      <c r="Y145" s="10">
        <f t="shared" si="16"/>
        <v>0</v>
      </c>
      <c r="Z145" s="10">
        <f t="shared" si="17"/>
        <v>0</v>
      </c>
      <c r="AA145" s="22"/>
      <c r="AB145" s="22"/>
      <c r="AC145" s="10">
        <f t="shared" si="18"/>
        <v>0</v>
      </c>
      <c r="AD145" s="10">
        <f t="shared" si="19"/>
        <v>0</v>
      </c>
    </row>
    <row r="146" spans="1:30" x14ac:dyDescent="0.25">
      <c r="A146" s="4"/>
      <c r="B146" s="22"/>
      <c r="C146" s="22"/>
      <c r="D146" s="22"/>
      <c r="E146" s="22"/>
      <c r="F146" s="22"/>
      <c r="G146" s="22"/>
      <c r="H146" s="22"/>
      <c r="I146" s="1">
        <v>129</v>
      </c>
      <c r="J146" s="10">
        <f t="shared" si="12"/>
        <v>0</v>
      </c>
      <c r="K146" s="10">
        <f t="shared" ref="K146:K209" si="20">M145*$C$24</f>
        <v>0</v>
      </c>
      <c r="L146" s="10">
        <f t="shared" si="13"/>
        <v>0</v>
      </c>
      <c r="M146" s="10">
        <f t="shared" si="14"/>
        <v>0</v>
      </c>
      <c r="N146" s="22"/>
      <c r="O146" s="22"/>
      <c r="P146" s="22"/>
      <c r="Q146" s="22"/>
      <c r="R146" s="22"/>
      <c r="S146" s="22"/>
      <c r="T146" s="22"/>
      <c r="U146" s="22"/>
      <c r="V146" s="1">
        <v>129</v>
      </c>
      <c r="W146" s="10">
        <f t="shared" si="15"/>
        <v>0</v>
      </c>
      <c r="X146" s="10">
        <f t="shared" ref="X146:X209" si="21">Z145*$P$24</f>
        <v>0</v>
      </c>
      <c r="Y146" s="10">
        <f t="shared" si="16"/>
        <v>0</v>
      </c>
      <c r="Z146" s="10">
        <f t="shared" si="17"/>
        <v>0</v>
      </c>
      <c r="AA146" s="22"/>
      <c r="AB146" s="22"/>
      <c r="AC146" s="10">
        <f t="shared" si="18"/>
        <v>0</v>
      </c>
      <c r="AD146" s="10">
        <f t="shared" si="19"/>
        <v>0</v>
      </c>
    </row>
    <row r="147" spans="1:30" x14ac:dyDescent="0.25">
      <c r="A147" s="4"/>
      <c r="B147" s="22"/>
      <c r="C147" s="22"/>
      <c r="D147" s="22"/>
      <c r="E147" s="22"/>
      <c r="F147" s="22"/>
      <c r="G147" s="22"/>
      <c r="H147" s="22"/>
      <c r="I147" s="1">
        <v>130</v>
      </c>
      <c r="J147" s="10">
        <f t="shared" ref="J147:J210" si="22">IF(I147&gt;$E$16,0,$C$17)</f>
        <v>0</v>
      </c>
      <c r="K147" s="10">
        <f t="shared" si="20"/>
        <v>0</v>
      </c>
      <c r="L147" s="10">
        <f t="shared" ref="L147:L210" si="23">J147-K147</f>
        <v>0</v>
      </c>
      <c r="M147" s="10">
        <f t="shared" ref="M147:M210" si="24">M146-L147</f>
        <v>0</v>
      </c>
      <c r="N147" s="22"/>
      <c r="O147" s="22"/>
      <c r="P147" s="22"/>
      <c r="Q147" s="22"/>
      <c r="R147" s="22"/>
      <c r="S147" s="22"/>
      <c r="T147" s="22"/>
      <c r="U147" s="22"/>
      <c r="V147" s="1">
        <v>130</v>
      </c>
      <c r="W147" s="10">
        <f t="shared" ref="W147:W210" si="25">IF(V147&gt;$R$16,0,$P$17)</f>
        <v>0</v>
      </c>
      <c r="X147" s="10">
        <f t="shared" si="21"/>
        <v>0</v>
      </c>
      <c r="Y147" s="10">
        <f t="shared" ref="Y147:Y210" si="26">W147-X147</f>
        <v>0</v>
      </c>
      <c r="Z147" s="10">
        <f t="shared" ref="Z147:Z210" si="27">Z146-Y147</f>
        <v>0</v>
      </c>
      <c r="AA147" s="22"/>
      <c r="AB147" s="22"/>
      <c r="AC147" s="10">
        <f t="shared" ref="AC147:AC210" si="28">X147-K147</f>
        <v>0</v>
      </c>
      <c r="AD147" s="10">
        <f t="shared" ref="AD147:AD210" si="29">AC147/(1+$G$12)^(V147/12)</f>
        <v>0</v>
      </c>
    </row>
    <row r="148" spans="1:30" x14ac:dyDescent="0.25">
      <c r="A148" s="4"/>
      <c r="B148" s="22"/>
      <c r="C148" s="22"/>
      <c r="D148" s="22"/>
      <c r="E148" s="22"/>
      <c r="F148" s="22"/>
      <c r="G148" s="22"/>
      <c r="H148" s="22"/>
      <c r="I148" s="1">
        <v>131</v>
      </c>
      <c r="J148" s="10">
        <f t="shared" si="22"/>
        <v>0</v>
      </c>
      <c r="K148" s="10">
        <f t="shared" si="20"/>
        <v>0</v>
      </c>
      <c r="L148" s="10">
        <f t="shared" si="23"/>
        <v>0</v>
      </c>
      <c r="M148" s="10">
        <f t="shared" si="24"/>
        <v>0</v>
      </c>
      <c r="N148" s="22"/>
      <c r="O148" s="22"/>
      <c r="P148" s="22"/>
      <c r="Q148" s="22"/>
      <c r="R148" s="22"/>
      <c r="S148" s="22"/>
      <c r="T148" s="22"/>
      <c r="U148" s="22"/>
      <c r="V148" s="1">
        <v>131</v>
      </c>
      <c r="W148" s="10">
        <f t="shared" si="25"/>
        <v>0</v>
      </c>
      <c r="X148" s="10">
        <f t="shared" si="21"/>
        <v>0</v>
      </c>
      <c r="Y148" s="10">
        <f t="shared" si="26"/>
        <v>0</v>
      </c>
      <c r="Z148" s="10">
        <f t="shared" si="27"/>
        <v>0</v>
      </c>
      <c r="AA148" s="22"/>
      <c r="AB148" s="22"/>
      <c r="AC148" s="10">
        <f t="shared" si="28"/>
        <v>0</v>
      </c>
      <c r="AD148" s="10">
        <f t="shared" si="29"/>
        <v>0</v>
      </c>
    </row>
    <row r="149" spans="1:30" x14ac:dyDescent="0.25">
      <c r="A149" s="4"/>
      <c r="B149" s="22"/>
      <c r="C149" s="22"/>
      <c r="D149" s="22"/>
      <c r="E149" s="22"/>
      <c r="F149" s="22"/>
      <c r="G149" s="22"/>
      <c r="H149" s="22"/>
      <c r="I149" s="1">
        <v>132</v>
      </c>
      <c r="J149" s="10">
        <f t="shared" si="22"/>
        <v>0</v>
      </c>
      <c r="K149" s="10">
        <f t="shared" si="20"/>
        <v>0</v>
      </c>
      <c r="L149" s="10">
        <f t="shared" si="23"/>
        <v>0</v>
      </c>
      <c r="M149" s="10">
        <f t="shared" si="24"/>
        <v>0</v>
      </c>
      <c r="N149" s="22"/>
      <c r="O149" s="22"/>
      <c r="P149" s="22"/>
      <c r="Q149" s="22"/>
      <c r="R149" s="22"/>
      <c r="S149" s="22"/>
      <c r="T149" s="22"/>
      <c r="U149" s="22"/>
      <c r="V149" s="1">
        <v>132</v>
      </c>
      <c r="W149" s="10">
        <f t="shared" si="25"/>
        <v>0</v>
      </c>
      <c r="X149" s="10">
        <f t="shared" si="21"/>
        <v>0</v>
      </c>
      <c r="Y149" s="10">
        <f t="shared" si="26"/>
        <v>0</v>
      </c>
      <c r="Z149" s="10">
        <f t="shared" si="27"/>
        <v>0</v>
      </c>
      <c r="AA149" s="22"/>
      <c r="AB149" s="22"/>
      <c r="AC149" s="10">
        <f t="shared" si="28"/>
        <v>0</v>
      </c>
      <c r="AD149" s="10">
        <f t="shared" si="29"/>
        <v>0</v>
      </c>
    </row>
    <row r="150" spans="1:30" x14ac:dyDescent="0.25">
      <c r="A150" s="4"/>
      <c r="B150" s="22"/>
      <c r="C150" s="22"/>
      <c r="D150" s="22"/>
      <c r="E150" s="22"/>
      <c r="F150" s="22"/>
      <c r="G150" s="22"/>
      <c r="H150" s="22"/>
      <c r="I150" s="1">
        <v>133</v>
      </c>
      <c r="J150" s="10">
        <f t="shared" si="22"/>
        <v>0</v>
      </c>
      <c r="K150" s="10">
        <f t="shared" si="20"/>
        <v>0</v>
      </c>
      <c r="L150" s="10">
        <f t="shared" si="23"/>
        <v>0</v>
      </c>
      <c r="M150" s="10">
        <f t="shared" si="24"/>
        <v>0</v>
      </c>
      <c r="N150" s="22"/>
      <c r="O150" s="22"/>
      <c r="P150" s="22"/>
      <c r="Q150" s="22"/>
      <c r="R150" s="22"/>
      <c r="S150" s="22"/>
      <c r="T150" s="22"/>
      <c r="U150" s="22"/>
      <c r="V150" s="1">
        <v>133</v>
      </c>
      <c r="W150" s="10">
        <f t="shared" si="25"/>
        <v>0</v>
      </c>
      <c r="X150" s="10">
        <f t="shared" si="21"/>
        <v>0</v>
      </c>
      <c r="Y150" s="10">
        <f t="shared" si="26"/>
        <v>0</v>
      </c>
      <c r="Z150" s="10">
        <f t="shared" si="27"/>
        <v>0</v>
      </c>
      <c r="AA150" s="22"/>
      <c r="AB150" s="22"/>
      <c r="AC150" s="10">
        <f t="shared" si="28"/>
        <v>0</v>
      </c>
      <c r="AD150" s="10">
        <f t="shared" si="29"/>
        <v>0</v>
      </c>
    </row>
    <row r="151" spans="1:30" x14ac:dyDescent="0.25">
      <c r="A151" s="4"/>
      <c r="B151" s="22"/>
      <c r="C151" s="22"/>
      <c r="D151" s="22"/>
      <c r="E151" s="22"/>
      <c r="F151" s="22"/>
      <c r="G151" s="22"/>
      <c r="H151" s="22"/>
      <c r="I151" s="1">
        <v>134</v>
      </c>
      <c r="J151" s="10">
        <f t="shared" si="22"/>
        <v>0</v>
      </c>
      <c r="K151" s="10">
        <f t="shared" si="20"/>
        <v>0</v>
      </c>
      <c r="L151" s="10">
        <f t="shared" si="23"/>
        <v>0</v>
      </c>
      <c r="M151" s="10">
        <f t="shared" si="24"/>
        <v>0</v>
      </c>
      <c r="N151" s="22"/>
      <c r="O151" s="22"/>
      <c r="P151" s="22"/>
      <c r="Q151" s="22"/>
      <c r="R151" s="22"/>
      <c r="S151" s="22"/>
      <c r="T151" s="22"/>
      <c r="U151" s="22"/>
      <c r="V151" s="1">
        <v>134</v>
      </c>
      <c r="W151" s="10">
        <f t="shared" si="25"/>
        <v>0</v>
      </c>
      <c r="X151" s="10">
        <f t="shared" si="21"/>
        <v>0</v>
      </c>
      <c r="Y151" s="10">
        <f t="shared" si="26"/>
        <v>0</v>
      </c>
      <c r="Z151" s="10">
        <f t="shared" si="27"/>
        <v>0</v>
      </c>
      <c r="AA151" s="22"/>
      <c r="AB151" s="22"/>
      <c r="AC151" s="10">
        <f t="shared" si="28"/>
        <v>0</v>
      </c>
      <c r="AD151" s="10">
        <f t="shared" si="29"/>
        <v>0</v>
      </c>
    </row>
    <row r="152" spans="1:30" x14ac:dyDescent="0.25">
      <c r="A152" s="4"/>
      <c r="B152" s="22"/>
      <c r="C152" s="22"/>
      <c r="D152" s="22"/>
      <c r="E152" s="22"/>
      <c r="F152" s="22"/>
      <c r="G152" s="22"/>
      <c r="H152" s="22"/>
      <c r="I152" s="1">
        <v>135</v>
      </c>
      <c r="J152" s="10">
        <f t="shared" si="22"/>
        <v>0</v>
      </c>
      <c r="K152" s="10">
        <f t="shared" si="20"/>
        <v>0</v>
      </c>
      <c r="L152" s="10">
        <f t="shared" si="23"/>
        <v>0</v>
      </c>
      <c r="M152" s="10">
        <f t="shared" si="24"/>
        <v>0</v>
      </c>
      <c r="N152" s="22"/>
      <c r="O152" s="22"/>
      <c r="P152" s="22"/>
      <c r="Q152" s="22"/>
      <c r="R152" s="22"/>
      <c r="S152" s="22"/>
      <c r="T152" s="22"/>
      <c r="U152" s="22"/>
      <c r="V152" s="1">
        <v>135</v>
      </c>
      <c r="W152" s="10">
        <f t="shared" si="25"/>
        <v>0</v>
      </c>
      <c r="X152" s="10">
        <f t="shared" si="21"/>
        <v>0</v>
      </c>
      <c r="Y152" s="10">
        <f t="shared" si="26"/>
        <v>0</v>
      </c>
      <c r="Z152" s="10">
        <f t="shared" si="27"/>
        <v>0</v>
      </c>
      <c r="AA152" s="22"/>
      <c r="AB152" s="22"/>
      <c r="AC152" s="10">
        <f t="shared" si="28"/>
        <v>0</v>
      </c>
      <c r="AD152" s="10">
        <f t="shared" si="29"/>
        <v>0</v>
      </c>
    </row>
    <row r="153" spans="1:30" x14ac:dyDescent="0.25">
      <c r="A153" s="4"/>
      <c r="B153" s="22"/>
      <c r="C153" s="22"/>
      <c r="D153" s="22"/>
      <c r="E153" s="22"/>
      <c r="F153" s="22"/>
      <c r="G153" s="22"/>
      <c r="H153" s="22"/>
      <c r="I153" s="1">
        <v>136</v>
      </c>
      <c r="J153" s="10">
        <f t="shared" si="22"/>
        <v>0</v>
      </c>
      <c r="K153" s="10">
        <f t="shared" si="20"/>
        <v>0</v>
      </c>
      <c r="L153" s="10">
        <f t="shared" si="23"/>
        <v>0</v>
      </c>
      <c r="M153" s="10">
        <f t="shared" si="24"/>
        <v>0</v>
      </c>
      <c r="N153" s="22"/>
      <c r="O153" s="22"/>
      <c r="P153" s="22"/>
      <c r="Q153" s="22"/>
      <c r="R153" s="22"/>
      <c r="S153" s="22"/>
      <c r="T153" s="22"/>
      <c r="U153" s="22"/>
      <c r="V153" s="1">
        <v>136</v>
      </c>
      <c r="W153" s="10">
        <f t="shared" si="25"/>
        <v>0</v>
      </c>
      <c r="X153" s="10">
        <f t="shared" si="21"/>
        <v>0</v>
      </c>
      <c r="Y153" s="10">
        <f t="shared" si="26"/>
        <v>0</v>
      </c>
      <c r="Z153" s="10">
        <f t="shared" si="27"/>
        <v>0</v>
      </c>
      <c r="AA153" s="22"/>
      <c r="AB153" s="22"/>
      <c r="AC153" s="10">
        <f t="shared" si="28"/>
        <v>0</v>
      </c>
      <c r="AD153" s="10">
        <f t="shared" si="29"/>
        <v>0</v>
      </c>
    </row>
    <row r="154" spans="1:30" x14ac:dyDescent="0.25">
      <c r="A154" s="4"/>
      <c r="B154" s="22"/>
      <c r="C154" s="22"/>
      <c r="D154" s="22"/>
      <c r="E154" s="22"/>
      <c r="F154" s="22"/>
      <c r="G154" s="22"/>
      <c r="H154" s="22"/>
      <c r="I154" s="1">
        <v>137</v>
      </c>
      <c r="J154" s="10">
        <f t="shared" si="22"/>
        <v>0</v>
      </c>
      <c r="K154" s="10">
        <f t="shared" si="20"/>
        <v>0</v>
      </c>
      <c r="L154" s="10">
        <f t="shared" si="23"/>
        <v>0</v>
      </c>
      <c r="M154" s="10">
        <f t="shared" si="24"/>
        <v>0</v>
      </c>
      <c r="N154" s="22"/>
      <c r="O154" s="22"/>
      <c r="P154" s="22"/>
      <c r="Q154" s="22"/>
      <c r="R154" s="22"/>
      <c r="S154" s="22"/>
      <c r="T154" s="22"/>
      <c r="U154" s="22"/>
      <c r="V154" s="1">
        <v>137</v>
      </c>
      <c r="W154" s="10">
        <f t="shared" si="25"/>
        <v>0</v>
      </c>
      <c r="X154" s="10">
        <f t="shared" si="21"/>
        <v>0</v>
      </c>
      <c r="Y154" s="10">
        <f t="shared" si="26"/>
        <v>0</v>
      </c>
      <c r="Z154" s="10">
        <f t="shared" si="27"/>
        <v>0</v>
      </c>
      <c r="AA154" s="22"/>
      <c r="AB154" s="22"/>
      <c r="AC154" s="10">
        <f t="shared" si="28"/>
        <v>0</v>
      </c>
      <c r="AD154" s="10">
        <f t="shared" si="29"/>
        <v>0</v>
      </c>
    </row>
    <row r="155" spans="1:30" x14ac:dyDescent="0.25">
      <c r="A155" s="4"/>
      <c r="B155" s="22"/>
      <c r="C155" s="22"/>
      <c r="D155" s="22"/>
      <c r="E155" s="22"/>
      <c r="F155" s="22"/>
      <c r="G155" s="22"/>
      <c r="H155" s="22"/>
      <c r="I155" s="1">
        <v>138</v>
      </c>
      <c r="J155" s="10">
        <f t="shared" si="22"/>
        <v>0</v>
      </c>
      <c r="K155" s="10">
        <f t="shared" si="20"/>
        <v>0</v>
      </c>
      <c r="L155" s="10">
        <f t="shared" si="23"/>
        <v>0</v>
      </c>
      <c r="M155" s="10">
        <f t="shared" si="24"/>
        <v>0</v>
      </c>
      <c r="N155" s="22"/>
      <c r="O155" s="22"/>
      <c r="P155" s="22"/>
      <c r="Q155" s="22"/>
      <c r="R155" s="22"/>
      <c r="S155" s="22"/>
      <c r="T155" s="22"/>
      <c r="U155" s="22"/>
      <c r="V155" s="1">
        <v>138</v>
      </c>
      <c r="W155" s="10">
        <f t="shared" si="25"/>
        <v>0</v>
      </c>
      <c r="X155" s="10">
        <f t="shared" si="21"/>
        <v>0</v>
      </c>
      <c r="Y155" s="10">
        <f t="shared" si="26"/>
        <v>0</v>
      </c>
      <c r="Z155" s="10">
        <f t="shared" si="27"/>
        <v>0</v>
      </c>
      <c r="AA155" s="22"/>
      <c r="AB155" s="22"/>
      <c r="AC155" s="10">
        <f t="shared" si="28"/>
        <v>0</v>
      </c>
      <c r="AD155" s="10">
        <f t="shared" si="29"/>
        <v>0</v>
      </c>
    </row>
    <row r="156" spans="1:30" x14ac:dyDescent="0.25">
      <c r="A156" s="4"/>
      <c r="B156" s="22"/>
      <c r="C156" s="22"/>
      <c r="D156" s="22"/>
      <c r="E156" s="22"/>
      <c r="F156" s="22"/>
      <c r="G156" s="22"/>
      <c r="H156" s="22"/>
      <c r="I156" s="1">
        <v>139</v>
      </c>
      <c r="J156" s="10">
        <f t="shared" si="22"/>
        <v>0</v>
      </c>
      <c r="K156" s="10">
        <f t="shared" si="20"/>
        <v>0</v>
      </c>
      <c r="L156" s="10">
        <f t="shared" si="23"/>
        <v>0</v>
      </c>
      <c r="M156" s="10">
        <f t="shared" si="24"/>
        <v>0</v>
      </c>
      <c r="N156" s="22"/>
      <c r="O156" s="22"/>
      <c r="P156" s="22"/>
      <c r="Q156" s="22"/>
      <c r="R156" s="22"/>
      <c r="S156" s="22"/>
      <c r="T156" s="22"/>
      <c r="U156" s="22"/>
      <c r="V156" s="1">
        <v>139</v>
      </c>
      <c r="W156" s="10">
        <f t="shared" si="25"/>
        <v>0</v>
      </c>
      <c r="X156" s="10">
        <f t="shared" si="21"/>
        <v>0</v>
      </c>
      <c r="Y156" s="10">
        <f t="shared" si="26"/>
        <v>0</v>
      </c>
      <c r="Z156" s="10">
        <f t="shared" si="27"/>
        <v>0</v>
      </c>
      <c r="AA156" s="22"/>
      <c r="AB156" s="22"/>
      <c r="AC156" s="10">
        <f t="shared" si="28"/>
        <v>0</v>
      </c>
      <c r="AD156" s="10">
        <f t="shared" si="29"/>
        <v>0</v>
      </c>
    </row>
    <row r="157" spans="1:30" x14ac:dyDescent="0.25">
      <c r="A157" s="4"/>
      <c r="B157" s="22"/>
      <c r="C157" s="22"/>
      <c r="D157" s="22"/>
      <c r="E157" s="22"/>
      <c r="F157" s="22"/>
      <c r="G157" s="22"/>
      <c r="H157" s="22"/>
      <c r="I157" s="1">
        <v>140</v>
      </c>
      <c r="J157" s="10">
        <f t="shared" si="22"/>
        <v>0</v>
      </c>
      <c r="K157" s="10">
        <f t="shared" si="20"/>
        <v>0</v>
      </c>
      <c r="L157" s="10">
        <f t="shared" si="23"/>
        <v>0</v>
      </c>
      <c r="M157" s="10">
        <f t="shared" si="24"/>
        <v>0</v>
      </c>
      <c r="N157" s="22"/>
      <c r="O157" s="22"/>
      <c r="P157" s="22"/>
      <c r="Q157" s="22"/>
      <c r="R157" s="22"/>
      <c r="S157" s="22"/>
      <c r="T157" s="22"/>
      <c r="U157" s="22"/>
      <c r="V157" s="1">
        <v>140</v>
      </c>
      <c r="W157" s="10">
        <f t="shared" si="25"/>
        <v>0</v>
      </c>
      <c r="X157" s="10">
        <f t="shared" si="21"/>
        <v>0</v>
      </c>
      <c r="Y157" s="10">
        <f t="shared" si="26"/>
        <v>0</v>
      </c>
      <c r="Z157" s="10">
        <f t="shared" si="27"/>
        <v>0</v>
      </c>
      <c r="AA157" s="22"/>
      <c r="AB157" s="22"/>
      <c r="AC157" s="10">
        <f t="shared" si="28"/>
        <v>0</v>
      </c>
      <c r="AD157" s="10">
        <f t="shared" si="29"/>
        <v>0</v>
      </c>
    </row>
    <row r="158" spans="1:30" x14ac:dyDescent="0.25">
      <c r="A158" s="4"/>
      <c r="B158" s="22"/>
      <c r="C158" s="22"/>
      <c r="D158" s="22"/>
      <c r="E158" s="22"/>
      <c r="F158" s="22"/>
      <c r="G158" s="22"/>
      <c r="H158" s="22"/>
      <c r="I158" s="1">
        <v>141</v>
      </c>
      <c r="J158" s="10">
        <f t="shared" si="22"/>
        <v>0</v>
      </c>
      <c r="K158" s="10">
        <f t="shared" si="20"/>
        <v>0</v>
      </c>
      <c r="L158" s="10">
        <f t="shared" si="23"/>
        <v>0</v>
      </c>
      <c r="M158" s="10">
        <f t="shared" si="24"/>
        <v>0</v>
      </c>
      <c r="N158" s="22"/>
      <c r="O158" s="22"/>
      <c r="P158" s="22"/>
      <c r="Q158" s="22"/>
      <c r="R158" s="22"/>
      <c r="S158" s="22"/>
      <c r="T158" s="22"/>
      <c r="U158" s="22"/>
      <c r="V158" s="1">
        <v>141</v>
      </c>
      <c r="W158" s="10">
        <f t="shared" si="25"/>
        <v>0</v>
      </c>
      <c r="X158" s="10">
        <f t="shared" si="21"/>
        <v>0</v>
      </c>
      <c r="Y158" s="10">
        <f t="shared" si="26"/>
        <v>0</v>
      </c>
      <c r="Z158" s="10">
        <f t="shared" si="27"/>
        <v>0</v>
      </c>
      <c r="AA158" s="22"/>
      <c r="AB158" s="22"/>
      <c r="AC158" s="10">
        <f t="shared" si="28"/>
        <v>0</v>
      </c>
      <c r="AD158" s="10">
        <f t="shared" si="29"/>
        <v>0</v>
      </c>
    </row>
    <row r="159" spans="1:30" x14ac:dyDescent="0.25">
      <c r="A159" s="4"/>
      <c r="B159" s="22"/>
      <c r="C159" s="22"/>
      <c r="D159" s="22"/>
      <c r="E159" s="22"/>
      <c r="F159" s="22"/>
      <c r="G159" s="22"/>
      <c r="H159" s="22"/>
      <c r="I159" s="1">
        <v>142</v>
      </c>
      <c r="J159" s="10">
        <f t="shared" si="22"/>
        <v>0</v>
      </c>
      <c r="K159" s="10">
        <f t="shared" si="20"/>
        <v>0</v>
      </c>
      <c r="L159" s="10">
        <f t="shared" si="23"/>
        <v>0</v>
      </c>
      <c r="M159" s="10">
        <f t="shared" si="24"/>
        <v>0</v>
      </c>
      <c r="N159" s="22"/>
      <c r="O159" s="22"/>
      <c r="P159" s="22"/>
      <c r="Q159" s="22"/>
      <c r="R159" s="22"/>
      <c r="S159" s="22"/>
      <c r="T159" s="22"/>
      <c r="U159" s="22"/>
      <c r="V159" s="1">
        <v>142</v>
      </c>
      <c r="W159" s="10">
        <f t="shared" si="25"/>
        <v>0</v>
      </c>
      <c r="X159" s="10">
        <f t="shared" si="21"/>
        <v>0</v>
      </c>
      <c r="Y159" s="10">
        <f t="shared" si="26"/>
        <v>0</v>
      </c>
      <c r="Z159" s="10">
        <f t="shared" si="27"/>
        <v>0</v>
      </c>
      <c r="AA159" s="22"/>
      <c r="AB159" s="22"/>
      <c r="AC159" s="10">
        <f t="shared" si="28"/>
        <v>0</v>
      </c>
      <c r="AD159" s="10">
        <f t="shared" si="29"/>
        <v>0</v>
      </c>
    </row>
    <row r="160" spans="1:30" x14ac:dyDescent="0.25">
      <c r="A160" s="4"/>
      <c r="B160" s="22"/>
      <c r="C160" s="22"/>
      <c r="D160" s="22"/>
      <c r="E160" s="22"/>
      <c r="F160" s="22"/>
      <c r="G160" s="22"/>
      <c r="H160" s="22"/>
      <c r="I160" s="1">
        <v>143</v>
      </c>
      <c r="J160" s="10">
        <f t="shared" si="22"/>
        <v>0</v>
      </c>
      <c r="K160" s="10">
        <f t="shared" si="20"/>
        <v>0</v>
      </c>
      <c r="L160" s="10">
        <f t="shared" si="23"/>
        <v>0</v>
      </c>
      <c r="M160" s="10">
        <f t="shared" si="24"/>
        <v>0</v>
      </c>
      <c r="N160" s="22"/>
      <c r="O160" s="22"/>
      <c r="P160" s="22"/>
      <c r="Q160" s="22"/>
      <c r="R160" s="22"/>
      <c r="S160" s="22"/>
      <c r="T160" s="22"/>
      <c r="U160" s="22"/>
      <c r="V160" s="1">
        <v>143</v>
      </c>
      <c r="W160" s="10">
        <f t="shared" si="25"/>
        <v>0</v>
      </c>
      <c r="X160" s="10">
        <f t="shared" si="21"/>
        <v>0</v>
      </c>
      <c r="Y160" s="10">
        <f t="shared" si="26"/>
        <v>0</v>
      </c>
      <c r="Z160" s="10">
        <f t="shared" si="27"/>
        <v>0</v>
      </c>
      <c r="AA160" s="22"/>
      <c r="AB160" s="22"/>
      <c r="AC160" s="10">
        <f t="shared" si="28"/>
        <v>0</v>
      </c>
      <c r="AD160" s="10">
        <f t="shared" si="29"/>
        <v>0</v>
      </c>
    </row>
    <row r="161" spans="1:30" x14ac:dyDescent="0.25">
      <c r="A161" s="4"/>
      <c r="B161" s="22"/>
      <c r="C161" s="22"/>
      <c r="D161" s="22"/>
      <c r="E161" s="22"/>
      <c r="F161" s="22"/>
      <c r="G161" s="22"/>
      <c r="H161" s="22"/>
      <c r="I161" s="1">
        <v>144</v>
      </c>
      <c r="J161" s="10">
        <f t="shared" si="22"/>
        <v>0</v>
      </c>
      <c r="K161" s="10">
        <f t="shared" si="20"/>
        <v>0</v>
      </c>
      <c r="L161" s="10">
        <f t="shared" si="23"/>
        <v>0</v>
      </c>
      <c r="M161" s="10">
        <f t="shared" si="24"/>
        <v>0</v>
      </c>
      <c r="N161" s="22"/>
      <c r="O161" s="22"/>
      <c r="P161" s="22"/>
      <c r="Q161" s="22"/>
      <c r="R161" s="22"/>
      <c r="S161" s="22"/>
      <c r="T161" s="22"/>
      <c r="U161" s="22"/>
      <c r="V161" s="1">
        <v>144</v>
      </c>
      <c r="W161" s="10">
        <f t="shared" si="25"/>
        <v>0</v>
      </c>
      <c r="X161" s="10">
        <f t="shared" si="21"/>
        <v>0</v>
      </c>
      <c r="Y161" s="10">
        <f t="shared" si="26"/>
        <v>0</v>
      </c>
      <c r="Z161" s="10">
        <f t="shared" si="27"/>
        <v>0</v>
      </c>
      <c r="AA161" s="22"/>
      <c r="AB161" s="22"/>
      <c r="AC161" s="10">
        <f t="shared" si="28"/>
        <v>0</v>
      </c>
      <c r="AD161" s="10">
        <f t="shared" si="29"/>
        <v>0</v>
      </c>
    </row>
    <row r="162" spans="1:30" x14ac:dyDescent="0.25">
      <c r="A162" s="4"/>
      <c r="B162" s="22"/>
      <c r="C162" s="22"/>
      <c r="D162" s="22"/>
      <c r="E162" s="22"/>
      <c r="F162" s="22"/>
      <c r="G162" s="22"/>
      <c r="H162" s="22"/>
      <c r="I162" s="1">
        <v>145</v>
      </c>
      <c r="J162" s="10">
        <f t="shared" si="22"/>
        <v>0</v>
      </c>
      <c r="K162" s="10">
        <f t="shared" si="20"/>
        <v>0</v>
      </c>
      <c r="L162" s="10">
        <f t="shared" si="23"/>
        <v>0</v>
      </c>
      <c r="M162" s="10">
        <f t="shared" si="24"/>
        <v>0</v>
      </c>
      <c r="N162" s="22"/>
      <c r="O162" s="22"/>
      <c r="P162" s="22"/>
      <c r="Q162" s="22"/>
      <c r="R162" s="22"/>
      <c r="S162" s="22"/>
      <c r="T162" s="22"/>
      <c r="U162" s="22"/>
      <c r="V162" s="1">
        <v>145</v>
      </c>
      <c r="W162" s="10">
        <f t="shared" si="25"/>
        <v>0</v>
      </c>
      <c r="X162" s="10">
        <f t="shared" si="21"/>
        <v>0</v>
      </c>
      <c r="Y162" s="10">
        <f t="shared" si="26"/>
        <v>0</v>
      </c>
      <c r="Z162" s="10">
        <f t="shared" si="27"/>
        <v>0</v>
      </c>
      <c r="AA162" s="22"/>
      <c r="AB162" s="22"/>
      <c r="AC162" s="10">
        <f t="shared" si="28"/>
        <v>0</v>
      </c>
      <c r="AD162" s="10">
        <f t="shared" si="29"/>
        <v>0</v>
      </c>
    </row>
    <row r="163" spans="1:30" x14ac:dyDescent="0.25">
      <c r="A163" s="4"/>
      <c r="B163" s="22"/>
      <c r="C163" s="22"/>
      <c r="D163" s="22"/>
      <c r="E163" s="22"/>
      <c r="F163" s="22"/>
      <c r="G163" s="22"/>
      <c r="H163" s="22"/>
      <c r="I163" s="1">
        <v>146</v>
      </c>
      <c r="J163" s="10">
        <f t="shared" si="22"/>
        <v>0</v>
      </c>
      <c r="K163" s="10">
        <f t="shared" si="20"/>
        <v>0</v>
      </c>
      <c r="L163" s="10">
        <f t="shared" si="23"/>
        <v>0</v>
      </c>
      <c r="M163" s="10">
        <f t="shared" si="24"/>
        <v>0</v>
      </c>
      <c r="N163" s="22"/>
      <c r="O163" s="22"/>
      <c r="P163" s="22"/>
      <c r="Q163" s="22"/>
      <c r="R163" s="22"/>
      <c r="S163" s="22"/>
      <c r="T163" s="22"/>
      <c r="U163" s="22"/>
      <c r="V163" s="1">
        <v>146</v>
      </c>
      <c r="W163" s="10">
        <f t="shared" si="25"/>
        <v>0</v>
      </c>
      <c r="X163" s="10">
        <f t="shared" si="21"/>
        <v>0</v>
      </c>
      <c r="Y163" s="10">
        <f t="shared" si="26"/>
        <v>0</v>
      </c>
      <c r="Z163" s="10">
        <f t="shared" si="27"/>
        <v>0</v>
      </c>
      <c r="AA163" s="22"/>
      <c r="AB163" s="22"/>
      <c r="AC163" s="10">
        <f t="shared" si="28"/>
        <v>0</v>
      </c>
      <c r="AD163" s="10">
        <f t="shared" si="29"/>
        <v>0</v>
      </c>
    </row>
    <row r="164" spans="1:30" x14ac:dyDescent="0.25">
      <c r="A164" s="4"/>
      <c r="B164" s="22"/>
      <c r="C164" s="22"/>
      <c r="D164" s="22"/>
      <c r="E164" s="22"/>
      <c r="F164" s="22"/>
      <c r="G164" s="22"/>
      <c r="H164" s="22"/>
      <c r="I164" s="1">
        <v>147</v>
      </c>
      <c r="J164" s="10">
        <f t="shared" si="22"/>
        <v>0</v>
      </c>
      <c r="K164" s="10">
        <f t="shared" si="20"/>
        <v>0</v>
      </c>
      <c r="L164" s="10">
        <f t="shared" si="23"/>
        <v>0</v>
      </c>
      <c r="M164" s="10">
        <f t="shared" si="24"/>
        <v>0</v>
      </c>
      <c r="N164" s="22"/>
      <c r="O164" s="22"/>
      <c r="P164" s="22"/>
      <c r="Q164" s="22"/>
      <c r="R164" s="22"/>
      <c r="S164" s="22"/>
      <c r="T164" s="22"/>
      <c r="U164" s="22"/>
      <c r="V164" s="1">
        <v>147</v>
      </c>
      <c r="W164" s="10">
        <f t="shared" si="25"/>
        <v>0</v>
      </c>
      <c r="X164" s="10">
        <f t="shared" si="21"/>
        <v>0</v>
      </c>
      <c r="Y164" s="10">
        <f t="shared" si="26"/>
        <v>0</v>
      </c>
      <c r="Z164" s="10">
        <f t="shared" si="27"/>
        <v>0</v>
      </c>
      <c r="AA164" s="22"/>
      <c r="AB164" s="22"/>
      <c r="AC164" s="10">
        <f t="shared" si="28"/>
        <v>0</v>
      </c>
      <c r="AD164" s="10">
        <f t="shared" si="29"/>
        <v>0</v>
      </c>
    </row>
    <row r="165" spans="1:30" x14ac:dyDescent="0.25">
      <c r="A165" s="4"/>
      <c r="B165" s="22"/>
      <c r="C165" s="22"/>
      <c r="D165" s="22"/>
      <c r="E165" s="22"/>
      <c r="F165" s="22"/>
      <c r="G165" s="22"/>
      <c r="H165" s="22"/>
      <c r="I165" s="1">
        <v>148</v>
      </c>
      <c r="J165" s="10">
        <f t="shared" si="22"/>
        <v>0</v>
      </c>
      <c r="K165" s="10">
        <f t="shared" si="20"/>
        <v>0</v>
      </c>
      <c r="L165" s="10">
        <f t="shared" si="23"/>
        <v>0</v>
      </c>
      <c r="M165" s="10">
        <f t="shared" si="24"/>
        <v>0</v>
      </c>
      <c r="N165" s="22"/>
      <c r="O165" s="22"/>
      <c r="P165" s="22"/>
      <c r="Q165" s="22"/>
      <c r="R165" s="22"/>
      <c r="S165" s="22"/>
      <c r="T165" s="22"/>
      <c r="U165" s="22"/>
      <c r="V165" s="1">
        <v>148</v>
      </c>
      <c r="W165" s="10">
        <f t="shared" si="25"/>
        <v>0</v>
      </c>
      <c r="X165" s="10">
        <f t="shared" si="21"/>
        <v>0</v>
      </c>
      <c r="Y165" s="10">
        <f t="shared" si="26"/>
        <v>0</v>
      </c>
      <c r="Z165" s="10">
        <f t="shared" si="27"/>
        <v>0</v>
      </c>
      <c r="AA165" s="22"/>
      <c r="AB165" s="22"/>
      <c r="AC165" s="10">
        <f t="shared" si="28"/>
        <v>0</v>
      </c>
      <c r="AD165" s="10">
        <f t="shared" si="29"/>
        <v>0</v>
      </c>
    </row>
    <row r="166" spans="1:30" x14ac:dyDescent="0.25">
      <c r="A166" s="4"/>
      <c r="B166" s="22"/>
      <c r="C166" s="22"/>
      <c r="D166" s="22"/>
      <c r="E166" s="22"/>
      <c r="F166" s="22"/>
      <c r="G166" s="22"/>
      <c r="H166" s="22"/>
      <c r="I166" s="1">
        <v>149</v>
      </c>
      <c r="J166" s="10">
        <f t="shared" si="22"/>
        <v>0</v>
      </c>
      <c r="K166" s="10">
        <f t="shared" si="20"/>
        <v>0</v>
      </c>
      <c r="L166" s="10">
        <f t="shared" si="23"/>
        <v>0</v>
      </c>
      <c r="M166" s="10">
        <f t="shared" si="24"/>
        <v>0</v>
      </c>
      <c r="N166" s="22"/>
      <c r="O166" s="22"/>
      <c r="P166" s="22"/>
      <c r="Q166" s="22"/>
      <c r="R166" s="22"/>
      <c r="S166" s="22"/>
      <c r="T166" s="22"/>
      <c r="U166" s="22"/>
      <c r="V166" s="1">
        <v>149</v>
      </c>
      <c r="W166" s="10">
        <f t="shared" si="25"/>
        <v>0</v>
      </c>
      <c r="X166" s="10">
        <f t="shared" si="21"/>
        <v>0</v>
      </c>
      <c r="Y166" s="10">
        <f t="shared" si="26"/>
        <v>0</v>
      </c>
      <c r="Z166" s="10">
        <f t="shared" si="27"/>
        <v>0</v>
      </c>
      <c r="AA166" s="22"/>
      <c r="AB166" s="22"/>
      <c r="AC166" s="10">
        <f t="shared" si="28"/>
        <v>0</v>
      </c>
      <c r="AD166" s="10">
        <f t="shared" si="29"/>
        <v>0</v>
      </c>
    </row>
    <row r="167" spans="1:30" x14ac:dyDescent="0.25">
      <c r="A167" s="4"/>
      <c r="B167" s="22"/>
      <c r="C167" s="22"/>
      <c r="D167" s="22"/>
      <c r="E167" s="22"/>
      <c r="F167" s="22"/>
      <c r="G167" s="22"/>
      <c r="H167" s="22"/>
      <c r="I167" s="1">
        <v>150</v>
      </c>
      <c r="J167" s="10">
        <f t="shared" si="22"/>
        <v>0</v>
      </c>
      <c r="K167" s="10">
        <f t="shared" si="20"/>
        <v>0</v>
      </c>
      <c r="L167" s="10">
        <f t="shared" si="23"/>
        <v>0</v>
      </c>
      <c r="M167" s="10">
        <f t="shared" si="24"/>
        <v>0</v>
      </c>
      <c r="N167" s="22"/>
      <c r="O167" s="22"/>
      <c r="P167" s="22"/>
      <c r="Q167" s="22"/>
      <c r="R167" s="22"/>
      <c r="S167" s="22"/>
      <c r="T167" s="22"/>
      <c r="U167" s="22"/>
      <c r="V167" s="1">
        <v>150</v>
      </c>
      <c r="W167" s="10">
        <f t="shared" si="25"/>
        <v>0</v>
      </c>
      <c r="X167" s="10">
        <f t="shared" si="21"/>
        <v>0</v>
      </c>
      <c r="Y167" s="10">
        <f t="shared" si="26"/>
        <v>0</v>
      </c>
      <c r="Z167" s="10">
        <f t="shared" si="27"/>
        <v>0</v>
      </c>
      <c r="AA167" s="22"/>
      <c r="AB167" s="22"/>
      <c r="AC167" s="10">
        <f t="shared" si="28"/>
        <v>0</v>
      </c>
      <c r="AD167" s="10">
        <f t="shared" si="29"/>
        <v>0</v>
      </c>
    </row>
    <row r="168" spans="1:30" x14ac:dyDescent="0.25">
      <c r="A168" s="4"/>
      <c r="B168" s="22"/>
      <c r="C168" s="22"/>
      <c r="D168" s="22"/>
      <c r="E168" s="22"/>
      <c r="F168" s="22"/>
      <c r="G168" s="22"/>
      <c r="H168" s="22"/>
      <c r="I168" s="1">
        <v>151</v>
      </c>
      <c r="J168" s="10">
        <f t="shared" si="22"/>
        <v>0</v>
      </c>
      <c r="K168" s="10">
        <f t="shared" si="20"/>
        <v>0</v>
      </c>
      <c r="L168" s="10">
        <f t="shared" si="23"/>
        <v>0</v>
      </c>
      <c r="M168" s="10">
        <f t="shared" si="24"/>
        <v>0</v>
      </c>
      <c r="N168" s="22"/>
      <c r="O168" s="22"/>
      <c r="P168" s="22"/>
      <c r="Q168" s="22"/>
      <c r="R168" s="22"/>
      <c r="S168" s="22"/>
      <c r="T168" s="22"/>
      <c r="U168" s="22"/>
      <c r="V168" s="1">
        <v>151</v>
      </c>
      <c r="W168" s="10">
        <f t="shared" si="25"/>
        <v>0</v>
      </c>
      <c r="X168" s="10">
        <f t="shared" si="21"/>
        <v>0</v>
      </c>
      <c r="Y168" s="10">
        <f t="shared" si="26"/>
        <v>0</v>
      </c>
      <c r="Z168" s="10">
        <f t="shared" si="27"/>
        <v>0</v>
      </c>
      <c r="AA168" s="22"/>
      <c r="AB168" s="22"/>
      <c r="AC168" s="10">
        <f t="shared" si="28"/>
        <v>0</v>
      </c>
      <c r="AD168" s="10">
        <f t="shared" si="29"/>
        <v>0</v>
      </c>
    </row>
    <row r="169" spans="1:30" x14ac:dyDescent="0.25">
      <c r="A169" s="4"/>
      <c r="B169" s="22"/>
      <c r="C169" s="22"/>
      <c r="D169" s="22"/>
      <c r="E169" s="22"/>
      <c r="F169" s="22"/>
      <c r="G169" s="22"/>
      <c r="H169" s="22"/>
      <c r="I169" s="1">
        <v>152</v>
      </c>
      <c r="J169" s="10">
        <f t="shared" si="22"/>
        <v>0</v>
      </c>
      <c r="K169" s="10">
        <f t="shared" si="20"/>
        <v>0</v>
      </c>
      <c r="L169" s="10">
        <f t="shared" si="23"/>
        <v>0</v>
      </c>
      <c r="M169" s="10">
        <f t="shared" si="24"/>
        <v>0</v>
      </c>
      <c r="N169" s="22"/>
      <c r="O169" s="22"/>
      <c r="P169" s="22"/>
      <c r="Q169" s="22"/>
      <c r="R169" s="22"/>
      <c r="S169" s="22"/>
      <c r="T169" s="22"/>
      <c r="U169" s="22"/>
      <c r="V169" s="1">
        <v>152</v>
      </c>
      <c r="W169" s="10">
        <f t="shared" si="25"/>
        <v>0</v>
      </c>
      <c r="X169" s="10">
        <f t="shared" si="21"/>
        <v>0</v>
      </c>
      <c r="Y169" s="10">
        <f t="shared" si="26"/>
        <v>0</v>
      </c>
      <c r="Z169" s="10">
        <f t="shared" si="27"/>
        <v>0</v>
      </c>
      <c r="AA169" s="22"/>
      <c r="AB169" s="22"/>
      <c r="AC169" s="10">
        <f t="shared" si="28"/>
        <v>0</v>
      </c>
      <c r="AD169" s="10">
        <f t="shared" si="29"/>
        <v>0</v>
      </c>
    </row>
    <row r="170" spans="1:30" x14ac:dyDescent="0.25">
      <c r="A170" s="4"/>
      <c r="B170" s="22"/>
      <c r="C170" s="22"/>
      <c r="D170" s="22"/>
      <c r="E170" s="22"/>
      <c r="F170" s="22"/>
      <c r="G170" s="22"/>
      <c r="H170" s="22"/>
      <c r="I170" s="1">
        <v>153</v>
      </c>
      <c r="J170" s="10">
        <f t="shared" si="22"/>
        <v>0</v>
      </c>
      <c r="K170" s="10">
        <f t="shared" si="20"/>
        <v>0</v>
      </c>
      <c r="L170" s="10">
        <f t="shared" si="23"/>
        <v>0</v>
      </c>
      <c r="M170" s="10">
        <f t="shared" si="24"/>
        <v>0</v>
      </c>
      <c r="N170" s="22"/>
      <c r="O170" s="22"/>
      <c r="P170" s="22"/>
      <c r="Q170" s="22"/>
      <c r="R170" s="22"/>
      <c r="S170" s="22"/>
      <c r="T170" s="22"/>
      <c r="U170" s="22"/>
      <c r="V170" s="1">
        <v>153</v>
      </c>
      <c r="W170" s="10">
        <f t="shared" si="25"/>
        <v>0</v>
      </c>
      <c r="X170" s="10">
        <f t="shared" si="21"/>
        <v>0</v>
      </c>
      <c r="Y170" s="10">
        <f t="shared" si="26"/>
        <v>0</v>
      </c>
      <c r="Z170" s="10">
        <f t="shared" si="27"/>
        <v>0</v>
      </c>
      <c r="AA170" s="22"/>
      <c r="AB170" s="22"/>
      <c r="AC170" s="10">
        <f t="shared" si="28"/>
        <v>0</v>
      </c>
      <c r="AD170" s="10">
        <f t="shared" si="29"/>
        <v>0</v>
      </c>
    </row>
    <row r="171" spans="1:30" x14ac:dyDescent="0.25">
      <c r="A171" s="4"/>
      <c r="B171" s="22"/>
      <c r="C171" s="22"/>
      <c r="D171" s="22"/>
      <c r="E171" s="22"/>
      <c r="F171" s="22"/>
      <c r="G171" s="22"/>
      <c r="H171" s="22"/>
      <c r="I171" s="1">
        <v>154</v>
      </c>
      <c r="J171" s="10">
        <f t="shared" si="22"/>
        <v>0</v>
      </c>
      <c r="K171" s="10">
        <f t="shared" si="20"/>
        <v>0</v>
      </c>
      <c r="L171" s="10">
        <f t="shared" si="23"/>
        <v>0</v>
      </c>
      <c r="M171" s="10">
        <f t="shared" si="24"/>
        <v>0</v>
      </c>
      <c r="N171" s="22"/>
      <c r="O171" s="22"/>
      <c r="P171" s="22"/>
      <c r="Q171" s="22"/>
      <c r="R171" s="22"/>
      <c r="S171" s="22"/>
      <c r="T171" s="22"/>
      <c r="U171" s="22"/>
      <c r="V171" s="1">
        <v>154</v>
      </c>
      <c r="W171" s="10">
        <f t="shared" si="25"/>
        <v>0</v>
      </c>
      <c r="X171" s="10">
        <f t="shared" si="21"/>
        <v>0</v>
      </c>
      <c r="Y171" s="10">
        <f t="shared" si="26"/>
        <v>0</v>
      </c>
      <c r="Z171" s="10">
        <f t="shared" si="27"/>
        <v>0</v>
      </c>
      <c r="AA171" s="22"/>
      <c r="AB171" s="22"/>
      <c r="AC171" s="10">
        <f t="shared" si="28"/>
        <v>0</v>
      </c>
      <c r="AD171" s="10">
        <f t="shared" si="29"/>
        <v>0</v>
      </c>
    </row>
    <row r="172" spans="1:30" x14ac:dyDescent="0.25">
      <c r="A172" s="4"/>
      <c r="B172" s="22"/>
      <c r="C172" s="22"/>
      <c r="D172" s="22"/>
      <c r="E172" s="22"/>
      <c r="F172" s="22"/>
      <c r="G172" s="22"/>
      <c r="H172" s="22"/>
      <c r="I172" s="1">
        <v>155</v>
      </c>
      <c r="J172" s="10">
        <f t="shared" si="22"/>
        <v>0</v>
      </c>
      <c r="K172" s="10">
        <f t="shared" si="20"/>
        <v>0</v>
      </c>
      <c r="L172" s="10">
        <f t="shared" si="23"/>
        <v>0</v>
      </c>
      <c r="M172" s="10">
        <f t="shared" si="24"/>
        <v>0</v>
      </c>
      <c r="N172" s="22"/>
      <c r="O172" s="22"/>
      <c r="P172" s="22"/>
      <c r="Q172" s="22"/>
      <c r="R172" s="22"/>
      <c r="S172" s="22"/>
      <c r="T172" s="22"/>
      <c r="U172" s="22"/>
      <c r="V172" s="1">
        <v>155</v>
      </c>
      <c r="W172" s="10">
        <f t="shared" si="25"/>
        <v>0</v>
      </c>
      <c r="X172" s="10">
        <f t="shared" si="21"/>
        <v>0</v>
      </c>
      <c r="Y172" s="10">
        <f t="shared" si="26"/>
        <v>0</v>
      </c>
      <c r="Z172" s="10">
        <f t="shared" si="27"/>
        <v>0</v>
      </c>
      <c r="AA172" s="22"/>
      <c r="AB172" s="22"/>
      <c r="AC172" s="10">
        <f t="shared" si="28"/>
        <v>0</v>
      </c>
      <c r="AD172" s="10">
        <f t="shared" si="29"/>
        <v>0</v>
      </c>
    </row>
    <row r="173" spans="1:30" x14ac:dyDescent="0.25">
      <c r="A173" s="4"/>
      <c r="B173" s="22"/>
      <c r="C173" s="22"/>
      <c r="D173" s="22"/>
      <c r="E173" s="22"/>
      <c r="F173" s="22"/>
      <c r="G173" s="22"/>
      <c r="H173" s="22"/>
      <c r="I173" s="1">
        <v>156</v>
      </c>
      <c r="J173" s="10">
        <f t="shared" si="22"/>
        <v>0</v>
      </c>
      <c r="K173" s="10">
        <f t="shared" si="20"/>
        <v>0</v>
      </c>
      <c r="L173" s="10">
        <f t="shared" si="23"/>
        <v>0</v>
      </c>
      <c r="M173" s="10">
        <f t="shared" si="24"/>
        <v>0</v>
      </c>
      <c r="N173" s="22"/>
      <c r="O173" s="22"/>
      <c r="P173" s="22"/>
      <c r="Q173" s="22"/>
      <c r="R173" s="22"/>
      <c r="S173" s="22"/>
      <c r="T173" s="22"/>
      <c r="U173" s="22"/>
      <c r="V173" s="1">
        <v>156</v>
      </c>
      <c r="W173" s="10">
        <f t="shared" si="25"/>
        <v>0</v>
      </c>
      <c r="X173" s="10">
        <f t="shared" si="21"/>
        <v>0</v>
      </c>
      <c r="Y173" s="10">
        <f t="shared" si="26"/>
        <v>0</v>
      </c>
      <c r="Z173" s="10">
        <f t="shared" si="27"/>
        <v>0</v>
      </c>
      <c r="AA173" s="22"/>
      <c r="AB173" s="22"/>
      <c r="AC173" s="10">
        <f t="shared" si="28"/>
        <v>0</v>
      </c>
      <c r="AD173" s="10">
        <f t="shared" si="29"/>
        <v>0</v>
      </c>
    </row>
    <row r="174" spans="1:30" x14ac:dyDescent="0.25">
      <c r="A174" s="4"/>
      <c r="B174" s="22"/>
      <c r="C174" s="22"/>
      <c r="D174" s="22"/>
      <c r="E174" s="22"/>
      <c r="F174" s="22"/>
      <c r="G174" s="22"/>
      <c r="H174" s="22"/>
      <c r="I174" s="1">
        <v>157</v>
      </c>
      <c r="J174" s="10">
        <f t="shared" si="22"/>
        <v>0</v>
      </c>
      <c r="K174" s="10">
        <f t="shared" si="20"/>
        <v>0</v>
      </c>
      <c r="L174" s="10">
        <f t="shared" si="23"/>
        <v>0</v>
      </c>
      <c r="M174" s="10">
        <f t="shared" si="24"/>
        <v>0</v>
      </c>
      <c r="N174" s="22"/>
      <c r="O174" s="22"/>
      <c r="P174" s="22"/>
      <c r="Q174" s="22"/>
      <c r="R174" s="22"/>
      <c r="S174" s="22"/>
      <c r="T174" s="22"/>
      <c r="U174" s="22"/>
      <c r="V174" s="1">
        <v>157</v>
      </c>
      <c r="W174" s="10">
        <f t="shared" si="25"/>
        <v>0</v>
      </c>
      <c r="X174" s="10">
        <f t="shared" si="21"/>
        <v>0</v>
      </c>
      <c r="Y174" s="10">
        <f t="shared" si="26"/>
        <v>0</v>
      </c>
      <c r="Z174" s="10">
        <f t="shared" si="27"/>
        <v>0</v>
      </c>
      <c r="AA174" s="22"/>
      <c r="AB174" s="22"/>
      <c r="AC174" s="10">
        <f t="shared" si="28"/>
        <v>0</v>
      </c>
      <c r="AD174" s="10">
        <f t="shared" si="29"/>
        <v>0</v>
      </c>
    </row>
    <row r="175" spans="1:30" x14ac:dyDescent="0.25">
      <c r="A175" s="4"/>
      <c r="B175" s="22"/>
      <c r="C175" s="22"/>
      <c r="D175" s="22"/>
      <c r="E175" s="22"/>
      <c r="F175" s="22"/>
      <c r="G175" s="22"/>
      <c r="H175" s="22"/>
      <c r="I175" s="1">
        <v>158</v>
      </c>
      <c r="J175" s="10">
        <f t="shared" si="22"/>
        <v>0</v>
      </c>
      <c r="K175" s="10">
        <f t="shared" si="20"/>
        <v>0</v>
      </c>
      <c r="L175" s="10">
        <f t="shared" si="23"/>
        <v>0</v>
      </c>
      <c r="M175" s="10">
        <f t="shared" si="24"/>
        <v>0</v>
      </c>
      <c r="N175" s="22"/>
      <c r="O175" s="22"/>
      <c r="P175" s="22"/>
      <c r="Q175" s="22"/>
      <c r="R175" s="22"/>
      <c r="S175" s="22"/>
      <c r="T175" s="22"/>
      <c r="U175" s="22"/>
      <c r="V175" s="1">
        <v>158</v>
      </c>
      <c r="W175" s="10">
        <f t="shared" si="25"/>
        <v>0</v>
      </c>
      <c r="X175" s="10">
        <f t="shared" si="21"/>
        <v>0</v>
      </c>
      <c r="Y175" s="10">
        <f t="shared" si="26"/>
        <v>0</v>
      </c>
      <c r="Z175" s="10">
        <f t="shared" si="27"/>
        <v>0</v>
      </c>
      <c r="AA175" s="22"/>
      <c r="AB175" s="22"/>
      <c r="AC175" s="10">
        <f t="shared" si="28"/>
        <v>0</v>
      </c>
      <c r="AD175" s="10">
        <f t="shared" si="29"/>
        <v>0</v>
      </c>
    </row>
    <row r="176" spans="1:30" x14ac:dyDescent="0.25">
      <c r="A176" s="4"/>
      <c r="B176" s="22"/>
      <c r="C176" s="22"/>
      <c r="D176" s="22"/>
      <c r="E176" s="22"/>
      <c r="F176" s="22"/>
      <c r="G176" s="22"/>
      <c r="H176" s="22"/>
      <c r="I176" s="1">
        <v>159</v>
      </c>
      <c r="J176" s="10">
        <f t="shared" si="22"/>
        <v>0</v>
      </c>
      <c r="K176" s="10">
        <f t="shared" si="20"/>
        <v>0</v>
      </c>
      <c r="L176" s="10">
        <f t="shared" si="23"/>
        <v>0</v>
      </c>
      <c r="M176" s="10">
        <f t="shared" si="24"/>
        <v>0</v>
      </c>
      <c r="N176" s="22"/>
      <c r="O176" s="22"/>
      <c r="P176" s="22"/>
      <c r="Q176" s="22"/>
      <c r="R176" s="22"/>
      <c r="S176" s="22"/>
      <c r="T176" s="22"/>
      <c r="U176" s="22"/>
      <c r="V176" s="1">
        <v>159</v>
      </c>
      <c r="W176" s="10">
        <f t="shared" si="25"/>
        <v>0</v>
      </c>
      <c r="X176" s="10">
        <f t="shared" si="21"/>
        <v>0</v>
      </c>
      <c r="Y176" s="10">
        <f t="shared" si="26"/>
        <v>0</v>
      </c>
      <c r="Z176" s="10">
        <f t="shared" si="27"/>
        <v>0</v>
      </c>
      <c r="AA176" s="22"/>
      <c r="AB176" s="22"/>
      <c r="AC176" s="10">
        <f t="shared" si="28"/>
        <v>0</v>
      </c>
      <c r="AD176" s="10">
        <f t="shared" si="29"/>
        <v>0</v>
      </c>
    </row>
    <row r="177" spans="1:30" x14ac:dyDescent="0.25">
      <c r="A177" s="4"/>
      <c r="B177" s="22"/>
      <c r="C177" s="22"/>
      <c r="D177" s="22"/>
      <c r="E177" s="22"/>
      <c r="F177" s="22"/>
      <c r="G177" s="22"/>
      <c r="H177" s="22"/>
      <c r="I177" s="1">
        <v>160</v>
      </c>
      <c r="J177" s="10">
        <f t="shared" si="22"/>
        <v>0</v>
      </c>
      <c r="K177" s="10">
        <f t="shared" si="20"/>
        <v>0</v>
      </c>
      <c r="L177" s="10">
        <f t="shared" si="23"/>
        <v>0</v>
      </c>
      <c r="M177" s="10">
        <f t="shared" si="24"/>
        <v>0</v>
      </c>
      <c r="N177" s="22"/>
      <c r="O177" s="22"/>
      <c r="P177" s="22"/>
      <c r="Q177" s="22"/>
      <c r="R177" s="22"/>
      <c r="S177" s="22"/>
      <c r="T177" s="22"/>
      <c r="U177" s="22"/>
      <c r="V177" s="1">
        <v>160</v>
      </c>
      <c r="W177" s="10">
        <f t="shared" si="25"/>
        <v>0</v>
      </c>
      <c r="X177" s="10">
        <f t="shared" si="21"/>
        <v>0</v>
      </c>
      <c r="Y177" s="10">
        <f t="shared" si="26"/>
        <v>0</v>
      </c>
      <c r="Z177" s="10">
        <f t="shared" si="27"/>
        <v>0</v>
      </c>
      <c r="AA177" s="22"/>
      <c r="AB177" s="22"/>
      <c r="AC177" s="10">
        <f t="shared" si="28"/>
        <v>0</v>
      </c>
      <c r="AD177" s="10">
        <f t="shared" si="29"/>
        <v>0</v>
      </c>
    </row>
    <row r="178" spans="1:30" x14ac:dyDescent="0.25">
      <c r="A178" s="4"/>
      <c r="B178" s="22"/>
      <c r="C178" s="22"/>
      <c r="D178" s="22"/>
      <c r="E178" s="22"/>
      <c r="F178" s="22"/>
      <c r="G178" s="22"/>
      <c r="H178" s="22"/>
      <c r="I178" s="1">
        <v>161</v>
      </c>
      <c r="J178" s="10">
        <f t="shared" si="22"/>
        <v>0</v>
      </c>
      <c r="K178" s="10">
        <f t="shared" si="20"/>
        <v>0</v>
      </c>
      <c r="L178" s="10">
        <f t="shared" si="23"/>
        <v>0</v>
      </c>
      <c r="M178" s="10">
        <f t="shared" si="24"/>
        <v>0</v>
      </c>
      <c r="N178" s="22"/>
      <c r="O178" s="22"/>
      <c r="P178" s="22"/>
      <c r="Q178" s="22"/>
      <c r="R178" s="22"/>
      <c r="S178" s="22"/>
      <c r="T178" s="22"/>
      <c r="U178" s="22"/>
      <c r="V178" s="1">
        <v>161</v>
      </c>
      <c r="W178" s="10">
        <f t="shared" si="25"/>
        <v>0</v>
      </c>
      <c r="X178" s="10">
        <f t="shared" si="21"/>
        <v>0</v>
      </c>
      <c r="Y178" s="10">
        <f t="shared" si="26"/>
        <v>0</v>
      </c>
      <c r="Z178" s="10">
        <f t="shared" si="27"/>
        <v>0</v>
      </c>
      <c r="AA178" s="22"/>
      <c r="AB178" s="22"/>
      <c r="AC178" s="10">
        <f t="shared" si="28"/>
        <v>0</v>
      </c>
      <c r="AD178" s="10">
        <f t="shared" si="29"/>
        <v>0</v>
      </c>
    </row>
    <row r="179" spans="1:30" x14ac:dyDescent="0.25">
      <c r="A179" s="4"/>
      <c r="B179" s="22"/>
      <c r="C179" s="22"/>
      <c r="D179" s="22"/>
      <c r="E179" s="22"/>
      <c r="F179" s="22"/>
      <c r="G179" s="22"/>
      <c r="H179" s="22"/>
      <c r="I179" s="1">
        <v>162</v>
      </c>
      <c r="J179" s="10">
        <f t="shared" si="22"/>
        <v>0</v>
      </c>
      <c r="K179" s="10">
        <f t="shared" si="20"/>
        <v>0</v>
      </c>
      <c r="L179" s="10">
        <f t="shared" si="23"/>
        <v>0</v>
      </c>
      <c r="M179" s="10">
        <f t="shared" si="24"/>
        <v>0</v>
      </c>
      <c r="N179" s="22"/>
      <c r="O179" s="22"/>
      <c r="P179" s="22"/>
      <c r="Q179" s="22"/>
      <c r="R179" s="22"/>
      <c r="S179" s="22"/>
      <c r="T179" s="22"/>
      <c r="U179" s="22"/>
      <c r="V179" s="1">
        <v>162</v>
      </c>
      <c r="W179" s="10">
        <f t="shared" si="25"/>
        <v>0</v>
      </c>
      <c r="X179" s="10">
        <f t="shared" si="21"/>
        <v>0</v>
      </c>
      <c r="Y179" s="10">
        <f t="shared" si="26"/>
        <v>0</v>
      </c>
      <c r="Z179" s="10">
        <f t="shared" si="27"/>
        <v>0</v>
      </c>
      <c r="AA179" s="22"/>
      <c r="AB179" s="22"/>
      <c r="AC179" s="10">
        <f t="shared" si="28"/>
        <v>0</v>
      </c>
      <c r="AD179" s="10">
        <f t="shared" si="29"/>
        <v>0</v>
      </c>
    </row>
    <row r="180" spans="1:30" x14ac:dyDescent="0.25">
      <c r="A180" s="4"/>
      <c r="B180" s="22"/>
      <c r="C180" s="22"/>
      <c r="D180" s="22"/>
      <c r="E180" s="22"/>
      <c r="F180" s="22"/>
      <c r="G180" s="22"/>
      <c r="H180" s="22"/>
      <c r="I180" s="1">
        <v>163</v>
      </c>
      <c r="J180" s="10">
        <f t="shared" si="22"/>
        <v>0</v>
      </c>
      <c r="K180" s="10">
        <f t="shared" si="20"/>
        <v>0</v>
      </c>
      <c r="L180" s="10">
        <f t="shared" si="23"/>
        <v>0</v>
      </c>
      <c r="M180" s="10">
        <f t="shared" si="24"/>
        <v>0</v>
      </c>
      <c r="N180" s="22"/>
      <c r="O180" s="22"/>
      <c r="P180" s="22"/>
      <c r="Q180" s="22"/>
      <c r="R180" s="22"/>
      <c r="S180" s="22"/>
      <c r="T180" s="22"/>
      <c r="U180" s="22"/>
      <c r="V180" s="1">
        <v>163</v>
      </c>
      <c r="W180" s="10">
        <f t="shared" si="25"/>
        <v>0</v>
      </c>
      <c r="X180" s="10">
        <f t="shared" si="21"/>
        <v>0</v>
      </c>
      <c r="Y180" s="10">
        <f t="shared" si="26"/>
        <v>0</v>
      </c>
      <c r="Z180" s="10">
        <f t="shared" si="27"/>
        <v>0</v>
      </c>
      <c r="AA180" s="22"/>
      <c r="AB180" s="22"/>
      <c r="AC180" s="10">
        <f t="shared" si="28"/>
        <v>0</v>
      </c>
      <c r="AD180" s="10">
        <f t="shared" si="29"/>
        <v>0</v>
      </c>
    </row>
    <row r="181" spans="1:30" x14ac:dyDescent="0.25">
      <c r="A181" s="4"/>
      <c r="B181" s="22"/>
      <c r="C181" s="22"/>
      <c r="D181" s="22"/>
      <c r="E181" s="22"/>
      <c r="F181" s="22"/>
      <c r="G181" s="22"/>
      <c r="H181" s="22"/>
      <c r="I181" s="1">
        <v>164</v>
      </c>
      <c r="J181" s="10">
        <f t="shared" si="22"/>
        <v>0</v>
      </c>
      <c r="K181" s="10">
        <f t="shared" si="20"/>
        <v>0</v>
      </c>
      <c r="L181" s="10">
        <f t="shared" si="23"/>
        <v>0</v>
      </c>
      <c r="M181" s="10">
        <f t="shared" si="24"/>
        <v>0</v>
      </c>
      <c r="N181" s="22"/>
      <c r="O181" s="22"/>
      <c r="P181" s="22"/>
      <c r="Q181" s="22"/>
      <c r="R181" s="22"/>
      <c r="S181" s="22"/>
      <c r="T181" s="22"/>
      <c r="U181" s="22"/>
      <c r="V181" s="1">
        <v>164</v>
      </c>
      <c r="W181" s="10">
        <f t="shared" si="25"/>
        <v>0</v>
      </c>
      <c r="X181" s="10">
        <f t="shared" si="21"/>
        <v>0</v>
      </c>
      <c r="Y181" s="10">
        <f t="shared" si="26"/>
        <v>0</v>
      </c>
      <c r="Z181" s="10">
        <f t="shared" si="27"/>
        <v>0</v>
      </c>
      <c r="AA181" s="22"/>
      <c r="AB181" s="22"/>
      <c r="AC181" s="10">
        <f t="shared" si="28"/>
        <v>0</v>
      </c>
      <c r="AD181" s="10">
        <f t="shared" si="29"/>
        <v>0</v>
      </c>
    </row>
    <row r="182" spans="1:30" x14ac:dyDescent="0.25">
      <c r="A182" s="4"/>
      <c r="B182" s="22"/>
      <c r="C182" s="22"/>
      <c r="D182" s="22"/>
      <c r="E182" s="22"/>
      <c r="F182" s="22"/>
      <c r="G182" s="22"/>
      <c r="H182" s="22"/>
      <c r="I182" s="1">
        <v>165</v>
      </c>
      <c r="J182" s="10">
        <f t="shared" si="22"/>
        <v>0</v>
      </c>
      <c r="K182" s="10">
        <f t="shared" si="20"/>
        <v>0</v>
      </c>
      <c r="L182" s="10">
        <f t="shared" si="23"/>
        <v>0</v>
      </c>
      <c r="M182" s="10">
        <f t="shared" si="24"/>
        <v>0</v>
      </c>
      <c r="N182" s="22"/>
      <c r="O182" s="22"/>
      <c r="P182" s="22"/>
      <c r="Q182" s="22"/>
      <c r="R182" s="22"/>
      <c r="S182" s="22"/>
      <c r="T182" s="22"/>
      <c r="U182" s="22"/>
      <c r="V182" s="1">
        <v>165</v>
      </c>
      <c r="W182" s="10">
        <f t="shared" si="25"/>
        <v>0</v>
      </c>
      <c r="X182" s="10">
        <f t="shared" si="21"/>
        <v>0</v>
      </c>
      <c r="Y182" s="10">
        <f t="shared" si="26"/>
        <v>0</v>
      </c>
      <c r="Z182" s="10">
        <f t="shared" si="27"/>
        <v>0</v>
      </c>
      <c r="AA182" s="22"/>
      <c r="AB182" s="22"/>
      <c r="AC182" s="10">
        <f t="shared" si="28"/>
        <v>0</v>
      </c>
      <c r="AD182" s="10">
        <f t="shared" si="29"/>
        <v>0</v>
      </c>
    </row>
    <row r="183" spans="1:30" x14ac:dyDescent="0.25">
      <c r="A183" s="4"/>
      <c r="B183" s="22"/>
      <c r="C183" s="22"/>
      <c r="D183" s="22"/>
      <c r="E183" s="22"/>
      <c r="F183" s="22"/>
      <c r="G183" s="22"/>
      <c r="H183" s="22"/>
      <c r="I183" s="1">
        <v>166</v>
      </c>
      <c r="J183" s="10">
        <f t="shared" si="22"/>
        <v>0</v>
      </c>
      <c r="K183" s="10">
        <f t="shared" si="20"/>
        <v>0</v>
      </c>
      <c r="L183" s="10">
        <f t="shared" si="23"/>
        <v>0</v>
      </c>
      <c r="M183" s="10">
        <f t="shared" si="24"/>
        <v>0</v>
      </c>
      <c r="N183" s="22"/>
      <c r="O183" s="22"/>
      <c r="P183" s="22"/>
      <c r="Q183" s="22"/>
      <c r="R183" s="22"/>
      <c r="S183" s="22"/>
      <c r="T183" s="22"/>
      <c r="U183" s="22"/>
      <c r="V183" s="1">
        <v>166</v>
      </c>
      <c r="W183" s="10">
        <f t="shared" si="25"/>
        <v>0</v>
      </c>
      <c r="X183" s="10">
        <f t="shared" si="21"/>
        <v>0</v>
      </c>
      <c r="Y183" s="10">
        <f t="shared" si="26"/>
        <v>0</v>
      </c>
      <c r="Z183" s="10">
        <f t="shared" si="27"/>
        <v>0</v>
      </c>
      <c r="AA183" s="22"/>
      <c r="AB183" s="22"/>
      <c r="AC183" s="10">
        <f t="shared" si="28"/>
        <v>0</v>
      </c>
      <c r="AD183" s="10">
        <f t="shared" si="29"/>
        <v>0</v>
      </c>
    </row>
    <row r="184" spans="1:30" x14ac:dyDescent="0.25">
      <c r="A184" s="4"/>
      <c r="B184" s="22"/>
      <c r="C184" s="22"/>
      <c r="D184" s="22"/>
      <c r="E184" s="22"/>
      <c r="F184" s="22"/>
      <c r="G184" s="22"/>
      <c r="H184" s="22"/>
      <c r="I184" s="1">
        <v>167</v>
      </c>
      <c r="J184" s="10">
        <f t="shared" si="22"/>
        <v>0</v>
      </c>
      <c r="K184" s="10">
        <f t="shared" si="20"/>
        <v>0</v>
      </c>
      <c r="L184" s="10">
        <f t="shared" si="23"/>
        <v>0</v>
      </c>
      <c r="M184" s="10">
        <f t="shared" si="24"/>
        <v>0</v>
      </c>
      <c r="N184" s="22"/>
      <c r="O184" s="22"/>
      <c r="P184" s="22"/>
      <c r="Q184" s="22"/>
      <c r="R184" s="22"/>
      <c r="S184" s="22"/>
      <c r="T184" s="22"/>
      <c r="U184" s="22"/>
      <c r="V184" s="1">
        <v>167</v>
      </c>
      <c r="W184" s="10">
        <f t="shared" si="25"/>
        <v>0</v>
      </c>
      <c r="X184" s="10">
        <f t="shared" si="21"/>
        <v>0</v>
      </c>
      <c r="Y184" s="10">
        <f t="shared" si="26"/>
        <v>0</v>
      </c>
      <c r="Z184" s="10">
        <f t="shared" si="27"/>
        <v>0</v>
      </c>
      <c r="AA184" s="22"/>
      <c r="AB184" s="22"/>
      <c r="AC184" s="10">
        <f t="shared" si="28"/>
        <v>0</v>
      </c>
      <c r="AD184" s="10">
        <f t="shared" si="29"/>
        <v>0</v>
      </c>
    </row>
    <row r="185" spans="1:30" x14ac:dyDescent="0.25">
      <c r="A185" s="4"/>
      <c r="B185" s="22"/>
      <c r="C185" s="22"/>
      <c r="D185" s="22"/>
      <c r="E185" s="22"/>
      <c r="F185" s="22"/>
      <c r="G185" s="22"/>
      <c r="H185" s="22"/>
      <c r="I185" s="1">
        <v>168</v>
      </c>
      <c r="J185" s="10">
        <f t="shared" si="22"/>
        <v>0</v>
      </c>
      <c r="K185" s="10">
        <f t="shared" si="20"/>
        <v>0</v>
      </c>
      <c r="L185" s="10">
        <f t="shared" si="23"/>
        <v>0</v>
      </c>
      <c r="M185" s="10">
        <f t="shared" si="24"/>
        <v>0</v>
      </c>
      <c r="N185" s="22"/>
      <c r="O185" s="22"/>
      <c r="P185" s="22"/>
      <c r="Q185" s="22"/>
      <c r="R185" s="22"/>
      <c r="S185" s="22"/>
      <c r="T185" s="22"/>
      <c r="U185" s="22"/>
      <c r="V185" s="1">
        <v>168</v>
      </c>
      <c r="W185" s="10">
        <f t="shared" si="25"/>
        <v>0</v>
      </c>
      <c r="X185" s="10">
        <f t="shared" si="21"/>
        <v>0</v>
      </c>
      <c r="Y185" s="10">
        <f t="shared" si="26"/>
        <v>0</v>
      </c>
      <c r="Z185" s="10">
        <f t="shared" si="27"/>
        <v>0</v>
      </c>
      <c r="AA185" s="22"/>
      <c r="AB185" s="22"/>
      <c r="AC185" s="10">
        <f t="shared" si="28"/>
        <v>0</v>
      </c>
      <c r="AD185" s="10">
        <f t="shared" si="29"/>
        <v>0</v>
      </c>
    </row>
    <row r="186" spans="1:30" x14ac:dyDescent="0.25">
      <c r="A186" s="4"/>
      <c r="B186" s="22"/>
      <c r="C186" s="22"/>
      <c r="D186" s="22"/>
      <c r="E186" s="22"/>
      <c r="F186" s="22"/>
      <c r="G186" s="22"/>
      <c r="H186" s="22"/>
      <c r="I186" s="1">
        <v>169</v>
      </c>
      <c r="J186" s="10">
        <f t="shared" si="22"/>
        <v>0</v>
      </c>
      <c r="K186" s="10">
        <f t="shared" si="20"/>
        <v>0</v>
      </c>
      <c r="L186" s="10">
        <f t="shared" si="23"/>
        <v>0</v>
      </c>
      <c r="M186" s="10">
        <f t="shared" si="24"/>
        <v>0</v>
      </c>
      <c r="N186" s="22"/>
      <c r="O186" s="22"/>
      <c r="P186" s="22"/>
      <c r="Q186" s="22"/>
      <c r="R186" s="22"/>
      <c r="S186" s="22"/>
      <c r="T186" s="22"/>
      <c r="U186" s="22"/>
      <c r="V186" s="1">
        <v>169</v>
      </c>
      <c r="W186" s="10">
        <f t="shared" si="25"/>
        <v>0</v>
      </c>
      <c r="X186" s="10">
        <f t="shared" si="21"/>
        <v>0</v>
      </c>
      <c r="Y186" s="10">
        <f t="shared" si="26"/>
        <v>0</v>
      </c>
      <c r="Z186" s="10">
        <f t="shared" si="27"/>
        <v>0</v>
      </c>
      <c r="AA186" s="22"/>
      <c r="AB186" s="22"/>
      <c r="AC186" s="10">
        <f t="shared" si="28"/>
        <v>0</v>
      </c>
      <c r="AD186" s="10">
        <f t="shared" si="29"/>
        <v>0</v>
      </c>
    </row>
    <row r="187" spans="1:30" x14ac:dyDescent="0.25">
      <c r="A187" s="4"/>
      <c r="B187" s="22"/>
      <c r="C187" s="22"/>
      <c r="D187" s="22"/>
      <c r="E187" s="22"/>
      <c r="F187" s="22"/>
      <c r="G187" s="22"/>
      <c r="H187" s="22"/>
      <c r="I187" s="1">
        <v>170</v>
      </c>
      <c r="J187" s="10">
        <f t="shared" si="22"/>
        <v>0</v>
      </c>
      <c r="K187" s="10">
        <f t="shared" si="20"/>
        <v>0</v>
      </c>
      <c r="L187" s="10">
        <f t="shared" si="23"/>
        <v>0</v>
      </c>
      <c r="M187" s="10">
        <f t="shared" si="24"/>
        <v>0</v>
      </c>
      <c r="N187" s="22"/>
      <c r="O187" s="22"/>
      <c r="P187" s="22"/>
      <c r="Q187" s="22"/>
      <c r="R187" s="22"/>
      <c r="S187" s="22"/>
      <c r="T187" s="22"/>
      <c r="U187" s="22"/>
      <c r="V187" s="1">
        <v>170</v>
      </c>
      <c r="W187" s="10">
        <f t="shared" si="25"/>
        <v>0</v>
      </c>
      <c r="X187" s="10">
        <f t="shared" si="21"/>
        <v>0</v>
      </c>
      <c r="Y187" s="10">
        <f t="shared" si="26"/>
        <v>0</v>
      </c>
      <c r="Z187" s="10">
        <f t="shared" si="27"/>
        <v>0</v>
      </c>
      <c r="AA187" s="22"/>
      <c r="AB187" s="22"/>
      <c r="AC187" s="10">
        <f t="shared" si="28"/>
        <v>0</v>
      </c>
      <c r="AD187" s="10">
        <f t="shared" si="29"/>
        <v>0</v>
      </c>
    </row>
    <row r="188" spans="1:30" x14ac:dyDescent="0.25">
      <c r="A188" s="4"/>
      <c r="B188" s="22"/>
      <c r="C188" s="22"/>
      <c r="D188" s="22"/>
      <c r="E188" s="22"/>
      <c r="F188" s="22"/>
      <c r="G188" s="22"/>
      <c r="H188" s="22"/>
      <c r="I188" s="1">
        <v>171</v>
      </c>
      <c r="J188" s="10">
        <f t="shared" si="22"/>
        <v>0</v>
      </c>
      <c r="K188" s="10">
        <f t="shared" si="20"/>
        <v>0</v>
      </c>
      <c r="L188" s="10">
        <f t="shared" si="23"/>
        <v>0</v>
      </c>
      <c r="M188" s="10">
        <f t="shared" si="24"/>
        <v>0</v>
      </c>
      <c r="N188" s="22"/>
      <c r="O188" s="22"/>
      <c r="P188" s="22"/>
      <c r="Q188" s="22"/>
      <c r="R188" s="22"/>
      <c r="S188" s="22"/>
      <c r="T188" s="22"/>
      <c r="U188" s="22"/>
      <c r="V188" s="1">
        <v>171</v>
      </c>
      <c r="W188" s="10">
        <f t="shared" si="25"/>
        <v>0</v>
      </c>
      <c r="X188" s="10">
        <f t="shared" si="21"/>
        <v>0</v>
      </c>
      <c r="Y188" s="10">
        <f t="shared" si="26"/>
        <v>0</v>
      </c>
      <c r="Z188" s="10">
        <f t="shared" si="27"/>
        <v>0</v>
      </c>
      <c r="AA188" s="22"/>
      <c r="AB188" s="22"/>
      <c r="AC188" s="10">
        <f t="shared" si="28"/>
        <v>0</v>
      </c>
      <c r="AD188" s="10">
        <f t="shared" si="29"/>
        <v>0</v>
      </c>
    </row>
    <row r="189" spans="1:30" x14ac:dyDescent="0.25">
      <c r="A189" s="4"/>
      <c r="B189" s="22"/>
      <c r="C189" s="22"/>
      <c r="D189" s="22"/>
      <c r="E189" s="22"/>
      <c r="F189" s="22"/>
      <c r="G189" s="22"/>
      <c r="H189" s="22"/>
      <c r="I189" s="1">
        <v>172</v>
      </c>
      <c r="J189" s="10">
        <f t="shared" si="22"/>
        <v>0</v>
      </c>
      <c r="K189" s="10">
        <f t="shared" si="20"/>
        <v>0</v>
      </c>
      <c r="L189" s="10">
        <f t="shared" si="23"/>
        <v>0</v>
      </c>
      <c r="M189" s="10">
        <f t="shared" si="24"/>
        <v>0</v>
      </c>
      <c r="N189" s="22"/>
      <c r="O189" s="22"/>
      <c r="P189" s="22"/>
      <c r="Q189" s="22"/>
      <c r="R189" s="22"/>
      <c r="S189" s="22"/>
      <c r="T189" s="22"/>
      <c r="U189" s="22"/>
      <c r="V189" s="1">
        <v>172</v>
      </c>
      <c r="W189" s="10">
        <f t="shared" si="25"/>
        <v>0</v>
      </c>
      <c r="X189" s="10">
        <f t="shared" si="21"/>
        <v>0</v>
      </c>
      <c r="Y189" s="10">
        <f t="shared" si="26"/>
        <v>0</v>
      </c>
      <c r="Z189" s="10">
        <f t="shared" si="27"/>
        <v>0</v>
      </c>
      <c r="AA189" s="22"/>
      <c r="AB189" s="22"/>
      <c r="AC189" s="10">
        <f t="shared" si="28"/>
        <v>0</v>
      </c>
      <c r="AD189" s="10">
        <f t="shared" si="29"/>
        <v>0</v>
      </c>
    </row>
    <row r="190" spans="1:30" x14ac:dyDescent="0.25">
      <c r="A190" s="4"/>
      <c r="B190" s="22"/>
      <c r="C190" s="22"/>
      <c r="D190" s="22"/>
      <c r="E190" s="22"/>
      <c r="F190" s="22"/>
      <c r="G190" s="22"/>
      <c r="H190" s="22"/>
      <c r="I190" s="1">
        <v>173</v>
      </c>
      <c r="J190" s="10">
        <f t="shared" si="22"/>
        <v>0</v>
      </c>
      <c r="K190" s="10">
        <f t="shared" si="20"/>
        <v>0</v>
      </c>
      <c r="L190" s="10">
        <f t="shared" si="23"/>
        <v>0</v>
      </c>
      <c r="M190" s="10">
        <f t="shared" si="24"/>
        <v>0</v>
      </c>
      <c r="N190" s="22"/>
      <c r="O190" s="22"/>
      <c r="P190" s="22"/>
      <c r="Q190" s="22"/>
      <c r="R190" s="22"/>
      <c r="S190" s="22"/>
      <c r="T190" s="22"/>
      <c r="U190" s="22"/>
      <c r="V190" s="1">
        <v>173</v>
      </c>
      <c r="W190" s="10">
        <f t="shared" si="25"/>
        <v>0</v>
      </c>
      <c r="X190" s="10">
        <f t="shared" si="21"/>
        <v>0</v>
      </c>
      <c r="Y190" s="10">
        <f t="shared" si="26"/>
        <v>0</v>
      </c>
      <c r="Z190" s="10">
        <f t="shared" si="27"/>
        <v>0</v>
      </c>
      <c r="AA190" s="22"/>
      <c r="AB190" s="22"/>
      <c r="AC190" s="10">
        <f t="shared" si="28"/>
        <v>0</v>
      </c>
      <c r="AD190" s="10">
        <f t="shared" si="29"/>
        <v>0</v>
      </c>
    </row>
    <row r="191" spans="1:30" x14ac:dyDescent="0.25">
      <c r="A191" s="4"/>
      <c r="B191" s="22"/>
      <c r="C191" s="22"/>
      <c r="D191" s="22"/>
      <c r="E191" s="22"/>
      <c r="F191" s="22"/>
      <c r="G191" s="22"/>
      <c r="H191" s="22"/>
      <c r="I191" s="1">
        <v>174</v>
      </c>
      <c r="J191" s="10">
        <f t="shared" si="22"/>
        <v>0</v>
      </c>
      <c r="K191" s="10">
        <f t="shared" si="20"/>
        <v>0</v>
      </c>
      <c r="L191" s="10">
        <f t="shared" si="23"/>
        <v>0</v>
      </c>
      <c r="M191" s="10">
        <f t="shared" si="24"/>
        <v>0</v>
      </c>
      <c r="N191" s="22"/>
      <c r="O191" s="22"/>
      <c r="P191" s="22"/>
      <c r="Q191" s="22"/>
      <c r="R191" s="22"/>
      <c r="S191" s="22"/>
      <c r="T191" s="22"/>
      <c r="U191" s="22"/>
      <c r="V191" s="1">
        <v>174</v>
      </c>
      <c r="W191" s="10">
        <f t="shared" si="25"/>
        <v>0</v>
      </c>
      <c r="X191" s="10">
        <f t="shared" si="21"/>
        <v>0</v>
      </c>
      <c r="Y191" s="10">
        <f t="shared" si="26"/>
        <v>0</v>
      </c>
      <c r="Z191" s="10">
        <f t="shared" si="27"/>
        <v>0</v>
      </c>
      <c r="AA191" s="22"/>
      <c r="AB191" s="22"/>
      <c r="AC191" s="10">
        <f t="shared" si="28"/>
        <v>0</v>
      </c>
      <c r="AD191" s="10">
        <f t="shared" si="29"/>
        <v>0</v>
      </c>
    </row>
    <row r="192" spans="1:30" x14ac:dyDescent="0.25">
      <c r="A192" s="4"/>
      <c r="B192" s="22"/>
      <c r="C192" s="22"/>
      <c r="D192" s="22"/>
      <c r="E192" s="22"/>
      <c r="F192" s="22"/>
      <c r="G192" s="22"/>
      <c r="H192" s="22"/>
      <c r="I192" s="1">
        <v>175</v>
      </c>
      <c r="J192" s="10">
        <f t="shared" si="22"/>
        <v>0</v>
      </c>
      <c r="K192" s="10">
        <f t="shared" si="20"/>
        <v>0</v>
      </c>
      <c r="L192" s="10">
        <f t="shared" si="23"/>
        <v>0</v>
      </c>
      <c r="M192" s="10">
        <f t="shared" si="24"/>
        <v>0</v>
      </c>
      <c r="N192" s="22"/>
      <c r="O192" s="22"/>
      <c r="P192" s="22"/>
      <c r="Q192" s="22"/>
      <c r="R192" s="22"/>
      <c r="S192" s="22"/>
      <c r="T192" s="22"/>
      <c r="U192" s="22"/>
      <c r="V192" s="1">
        <v>175</v>
      </c>
      <c r="W192" s="10">
        <f t="shared" si="25"/>
        <v>0</v>
      </c>
      <c r="X192" s="10">
        <f t="shared" si="21"/>
        <v>0</v>
      </c>
      <c r="Y192" s="10">
        <f t="shared" si="26"/>
        <v>0</v>
      </c>
      <c r="Z192" s="10">
        <f t="shared" si="27"/>
        <v>0</v>
      </c>
      <c r="AA192" s="22"/>
      <c r="AB192" s="22"/>
      <c r="AC192" s="10">
        <f t="shared" si="28"/>
        <v>0</v>
      </c>
      <c r="AD192" s="10">
        <f t="shared" si="29"/>
        <v>0</v>
      </c>
    </row>
    <row r="193" spans="1:30" x14ac:dyDescent="0.25">
      <c r="A193" s="4"/>
      <c r="B193" s="22"/>
      <c r="C193" s="22"/>
      <c r="D193" s="22"/>
      <c r="E193" s="22"/>
      <c r="F193" s="22"/>
      <c r="G193" s="22"/>
      <c r="H193" s="22"/>
      <c r="I193" s="1">
        <v>176</v>
      </c>
      <c r="J193" s="10">
        <f t="shared" si="22"/>
        <v>0</v>
      </c>
      <c r="K193" s="10">
        <f t="shared" si="20"/>
        <v>0</v>
      </c>
      <c r="L193" s="10">
        <f t="shared" si="23"/>
        <v>0</v>
      </c>
      <c r="M193" s="10">
        <f t="shared" si="24"/>
        <v>0</v>
      </c>
      <c r="N193" s="22"/>
      <c r="O193" s="22"/>
      <c r="P193" s="22"/>
      <c r="Q193" s="22"/>
      <c r="R193" s="22"/>
      <c r="S193" s="22"/>
      <c r="T193" s="22"/>
      <c r="U193" s="22"/>
      <c r="V193" s="1">
        <v>176</v>
      </c>
      <c r="W193" s="10">
        <f t="shared" si="25"/>
        <v>0</v>
      </c>
      <c r="X193" s="10">
        <f t="shared" si="21"/>
        <v>0</v>
      </c>
      <c r="Y193" s="10">
        <f t="shared" si="26"/>
        <v>0</v>
      </c>
      <c r="Z193" s="10">
        <f t="shared" si="27"/>
        <v>0</v>
      </c>
      <c r="AA193" s="22"/>
      <c r="AB193" s="22"/>
      <c r="AC193" s="10">
        <f t="shared" si="28"/>
        <v>0</v>
      </c>
      <c r="AD193" s="10">
        <f t="shared" si="29"/>
        <v>0</v>
      </c>
    </row>
    <row r="194" spans="1:30" x14ac:dyDescent="0.25">
      <c r="A194" s="4"/>
      <c r="B194" s="22"/>
      <c r="C194" s="22"/>
      <c r="D194" s="22"/>
      <c r="E194" s="22"/>
      <c r="F194" s="22"/>
      <c r="G194" s="22"/>
      <c r="H194" s="22"/>
      <c r="I194" s="1">
        <v>177</v>
      </c>
      <c r="J194" s="10">
        <f t="shared" si="22"/>
        <v>0</v>
      </c>
      <c r="K194" s="10">
        <f t="shared" si="20"/>
        <v>0</v>
      </c>
      <c r="L194" s="10">
        <f t="shared" si="23"/>
        <v>0</v>
      </c>
      <c r="M194" s="10">
        <f t="shared" si="24"/>
        <v>0</v>
      </c>
      <c r="N194" s="22"/>
      <c r="O194" s="22"/>
      <c r="P194" s="22"/>
      <c r="Q194" s="22"/>
      <c r="R194" s="22"/>
      <c r="S194" s="22"/>
      <c r="T194" s="22"/>
      <c r="U194" s="22"/>
      <c r="V194" s="1">
        <v>177</v>
      </c>
      <c r="W194" s="10">
        <f t="shared" si="25"/>
        <v>0</v>
      </c>
      <c r="X194" s="10">
        <f t="shared" si="21"/>
        <v>0</v>
      </c>
      <c r="Y194" s="10">
        <f t="shared" si="26"/>
        <v>0</v>
      </c>
      <c r="Z194" s="10">
        <f t="shared" si="27"/>
        <v>0</v>
      </c>
      <c r="AA194" s="22"/>
      <c r="AB194" s="22"/>
      <c r="AC194" s="10">
        <f t="shared" si="28"/>
        <v>0</v>
      </c>
      <c r="AD194" s="10">
        <f t="shared" si="29"/>
        <v>0</v>
      </c>
    </row>
    <row r="195" spans="1:30" x14ac:dyDescent="0.25">
      <c r="A195" s="4"/>
      <c r="B195" s="22"/>
      <c r="C195" s="22"/>
      <c r="D195" s="22"/>
      <c r="E195" s="22"/>
      <c r="F195" s="22"/>
      <c r="G195" s="22"/>
      <c r="H195" s="22"/>
      <c r="I195" s="1">
        <v>178</v>
      </c>
      <c r="J195" s="10">
        <f t="shared" si="22"/>
        <v>0</v>
      </c>
      <c r="K195" s="10">
        <f t="shared" si="20"/>
        <v>0</v>
      </c>
      <c r="L195" s="10">
        <f t="shared" si="23"/>
        <v>0</v>
      </c>
      <c r="M195" s="10">
        <f t="shared" si="24"/>
        <v>0</v>
      </c>
      <c r="N195" s="22"/>
      <c r="O195" s="22"/>
      <c r="P195" s="22"/>
      <c r="Q195" s="22"/>
      <c r="R195" s="22"/>
      <c r="S195" s="22"/>
      <c r="T195" s="22"/>
      <c r="U195" s="22"/>
      <c r="V195" s="1">
        <v>178</v>
      </c>
      <c r="W195" s="10">
        <f t="shared" si="25"/>
        <v>0</v>
      </c>
      <c r="X195" s="10">
        <f t="shared" si="21"/>
        <v>0</v>
      </c>
      <c r="Y195" s="10">
        <f t="shared" si="26"/>
        <v>0</v>
      </c>
      <c r="Z195" s="10">
        <f t="shared" si="27"/>
        <v>0</v>
      </c>
      <c r="AA195" s="22"/>
      <c r="AB195" s="22"/>
      <c r="AC195" s="10">
        <f t="shared" si="28"/>
        <v>0</v>
      </c>
      <c r="AD195" s="10">
        <f t="shared" si="29"/>
        <v>0</v>
      </c>
    </row>
    <row r="196" spans="1:30" x14ac:dyDescent="0.25">
      <c r="A196" s="4"/>
      <c r="B196" s="22"/>
      <c r="C196" s="22"/>
      <c r="D196" s="22"/>
      <c r="E196" s="22"/>
      <c r="F196" s="22"/>
      <c r="G196" s="22"/>
      <c r="H196" s="22"/>
      <c r="I196" s="1">
        <v>179</v>
      </c>
      <c r="J196" s="10">
        <f t="shared" si="22"/>
        <v>0</v>
      </c>
      <c r="K196" s="10">
        <f t="shared" si="20"/>
        <v>0</v>
      </c>
      <c r="L196" s="10">
        <f t="shared" si="23"/>
        <v>0</v>
      </c>
      <c r="M196" s="10">
        <f t="shared" si="24"/>
        <v>0</v>
      </c>
      <c r="N196" s="22"/>
      <c r="O196" s="22"/>
      <c r="P196" s="22"/>
      <c r="Q196" s="22"/>
      <c r="R196" s="22"/>
      <c r="S196" s="22"/>
      <c r="T196" s="22"/>
      <c r="U196" s="22"/>
      <c r="V196" s="1">
        <v>179</v>
      </c>
      <c r="W196" s="10">
        <f t="shared" si="25"/>
        <v>0</v>
      </c>
      <c r="X196" s="10">
        <f t="shared" si="21"/>
        <v>0</v>
      </c>
      <c r="Y196" s="10">
        <f t="shared" si="26"/>
        <v>0</v>
      </c>
      <c r="Z196" s="10">
        <f t="shared" si="27"/>
        <v>0</v>
      </c>
      <c r="AA196" s="22"/>
      <c r="AB196" s="22"/>
      <c r="AC196" s="10">
        <f t="shared" si="28"/>
        <v>0</v>
      </c>
      <c r="AD196" s="10">
        <f t="shared" si="29"/>
        <v>0</v>
      </c>
    </row>
    <row r="197" spans="1:30" x14ac:dyDescent="0.25">
      <c r="A197" s="4"/>
      <c r="B197" s="22"/>
      <c r="C197" s="22"/>
      <c r="D197" s="22"/>
      <c r="E197" s="22"/>
      <c r="F197" s="22"/>
      <c r="G197" s="22"/>
      <c r="H197" s="22"/>
      <c r="I197" s="1">
        <v>180</v>
      </c>
      <c r="J197" s="10">
        <f t="shared" si="22"/>
        <v>0</v>
      </c>
      <c r="K197" s="10">
        <f t="shared" si="20"/>
        <v>0</v>
      </c>
      <c r="L197" s="10">
        <f t="shared" si="23"/>
        <v>0</v>
      </c>
      <c r="M197" s="10">
        <f t="shared" si="24"/>
        <v>0</v>
      </c>
      <c r="N197" s="22"/>
      <c r="O197" s="22"/>
      <c r="P197" s="22"/>
      <c r="Q197" s="22"/>
      <c r="R197" s="22"/>
      <c r="S197" s="22"/>
      <c r="T197" s="22"/>
      <c r="U197" s="22"/>
      <c r="V197" s="1">
        <v>180</v>
      </c>
      <c r="W197" s="10">
        <f t="shared" si="25"/>
        <v>0</v>
      </c>
      <c r="X197" s="10">
        <f t="shared" si="21"/>
        <v>0</v>
      </c>
      <c r="Y197" s="10">
        <f t="shared" si="26"/>
        <v>0</v>
      </c>
      <c r="Z197" s="10">
        <f t="shared" si="27"/>
        <v>0</v>
      </c>
      <c r="AA197" s="22"/>
      <c r="AB197" s="22"/>
      <c r="AC197" s="10">
        <f t="shared" si="28"/>
        <v>0</v>
      </c>
      <c r="AD197" s="10">
        <f t="shared" si="29"/>
        <v>0</v>
      </c>
    </row>
    <row r="198" spans="1:30" x14ac:dyDescent="0.25">
      <c r="A198" s="4"/>
      <c r="B198" s="22"/>
      <c r="C198" s="22"/>
      <c r="D198" s="22"/>
      <c r="E198" s="22"/>
      <c r="F198" s="22"/>
      <c r="G198" s="22"/>
      <c r="H198" s="22"/>
      <c r="I198" s="1">
        <v>181</v>
      </c>
      <c r="J198" s="10">
        <f t="shared" si="22"/>
        <v>0</v>
      </c>
      <c r="K198" s="10">
        <f t="shared" si="20"/>
        <v>0</v>
      </c>
      <c r="L198" s="10">
        <f t="shared" si="23"/>
        <v>0</v>
      </c>
      <c r="M198" s="10">
        <f t="shared" si="24"/>
        <v>0</v>
      </c>
      <c r="N198" s="22"/>
      <c r="O198" s="22"/>
      <c r="P198" s="22"/>
      <c r="Q198" s="22"/>
      <c r="R198" s="22"/>
      <c r="S198" s="22"/>
      <c r="T198" s="22"/>
      <c r="U198" s="22"/>
      <c r="V198" s="1">
        <v>181</v>
      </c>
      <c r="W198" s="10">
        <f t="shared" si="25"/>
        <v>0</v>
      </c>
      <c r="X198" s="10">
        <f t="shared" si="21"/>
        <v>0</v>
      </c>
      <c r="Y198" s="10">
        <f t="shared" si="26"/>
        <v>0</v>
      </c>
      <c r="Z198" s="10">
        <f t="shared" si="27"/>
        <v>0</v>
      </c>
      <c r="AA198" s="22"/>
      <c r="AB198" s="22"/>
      <c r="AC198" s="10">
        <f t="shared" si="28"/>
        <v>0</v>
      </c>
      <c r="AD198" s="10">
        <f t="shared" si="29"/>
        <v>0</v>
      </c>
    </row>
    <row r="199" spans="1:30" x14ac:dyDescent="0.25">
      <c r="A199" s="4"/>
      <c r="B199" s="22"/>
      <c r="C199" s="22"/>
      <c r="D199" s="22"/>
      <c r="E199" s="22"/>
      <c r="F199" s="22"/>
      <c r="G199" s="22"/>
      <c r="H199" s="22"/>
      <c r="I199" s="1">
        <v>182</v>
      </c>
      <c r="J199" s="10">
        <f t="shared" si="22"/>
        <v>0</v>
      </c>
      <c r="K199" s="10">
        <f t="shared" si="20"/>
        <v>0</v>
      </c>
      <c r="L199" s="10">
        <f t="shared" si="23"/>
        <v>0</v>
      </c>
      <c r="M199" s="10">
        <f t="shared" si="24"/>
        <v>0</v>
      </c>
      <c r="N199" s="22"/>
      <c r="O199" s="22"/>
      <c r="P199" s="22"/>
      <c r="Q199" s="22"/>
      <c r="R199" s="22"/>
      <c r="S199" s="22"/>
      <c r="T199" s="22"/>
      <c r="U199" s="22"/>
      <c r="V199" s="1">
        <v>182</v>
      </c>
      <c r="W199" s="10">
        <f t="shared" si="25"/>
        <v>0</v>
      </c>
      <c r="X199" s="10">
        <f t="shared" si="21"/>
        <v>0</v>
      </c>
      <c r="Y199" s="10">
        <f t="shared" si="26"/>
        <v>0</v>
      </c>
      <c r="Z199" s="10">
        <f t="shared" si="27"/>
        <v>0</v>
      </c>
      <c r="AA199" s="22"/>
      <c r="AB199" s="22"/>
      <c r="AC199" s="10">
        <f t="shared" si="28"/>
        <v>0</v>
      </c>
      <c r="AD199" s="10">
        <f t="shared" si="29"/>
        <v>0</v>
      </c>
    </row>
    <row r="200" spans="1:30" x14ac:dyDescent="0.25">
      <c r="A200" s="4"/>
      <c r="B200" s="22"/>
      <c r="C200" s="22"/>
      <c r="D200" s="22"/>
      <c r="E200" s="22"/>
      <c r="F200" s="22"/>
      <c r="G200" s="22"/>
      <c r="H200" s="22"/>
      <c r="I200" s="1">
        <v>183</v>
      </c>
      <c r="J200" s="10">
        <f t="shared" si="22"/>
        <v>0</v>
      </c>
      <c r="K200" s="10">
        <f t="shared" si="20"/>
        <v>0</v>
      </c>
      <c r="L200" s="10">
        <f t="shared" si="23"/>
        <v>0</v>
      </c>
      <c r="M200" s="10">
        <f t="shared" si="24"/>
        <v>0</v>
      </c>
      <c r="N200" s="22"/>
      <c r="O200" s="22"/>
      <c r="P200" s="22"/>
      <c r="Q200" s="22"/>
      <c r="R200" s="22"/>
      <c r="S200" s="22"/>
      <c r="T200" s="22"/>
      <c r="U200" s="22"/>
      <c r="V200" s="1">
        <v>183</v>
      </c>
      <c r="W200" s="10">
        <f t="shared" si="25"/>
        <v>0</v>
      </c>
      <c r="X200" s="10">
        <f t="shared" si="21"/>
        <v>0</v>
      </c>
      <c r="Y200" s="10">
        <f t="shared" si="26"/>
        <v>0</v>
      </c>
      <c r="Z200" s="10">
        <f t="shared" si="27"/>
        <v>0</v>
      </c>
      <c r="AA200" s="22"/>
      <c r="AB200" s="22"/>
      <c r="AC200" s="10">
        <f t="shared" si="28"/>
        <v>0</v>
      </c>
      <c r="AD200" s="10">
        <f t="shared" si="29"/>
        <v>0</v>
      </c>
    </row>
    <row r="201" spans="1:30" x14ac:dyDescent="0.25">
      <c r="A201" s="4"/>
      <c r="B201" s="22"/>
      <c r="C201" s="22"/>
      <c r="D201" s="22"/>
      <c r="E201" s="22"/>
      <c r="F201" s="22"/>
      <c r="G201" s="22"/>
      <c r="H201" s="22"/>
      <c r="I201" s="1">
        <v>184</v>
      </c>
      <c r="J201" s="10">
        <f t="shared" si="22"/>
        <v>0</v>
      </c>
      <c r="K201" s="10">
        <f t="shared" si="20"/>
        <v>0</v>
      </c>
      <c r="L201" s="10">
        <f t="shared" si="23"/>
        <v>0</v>
      </c>
      <c r="M201" s="10">
        <f t="shared" si="24"/>
        <v>0</v>
      </c>
      <c r="N201" s="22"/>
      <c r="O201" s="22"/>
      <c r="P201" s="22"/>
      <c r="Q201" s="22"/>
      <c r="R201" s="22"/>
      <c r="S201" s="22"/>
      <c r="T201" s="22"/>
      <c r="U201" s="22"/>
      <c r="V201" s="1">
        <v>184</v>
      </c>
      <c r="W201" s="10">
        <f t="shared" si="25"/>
        <v>0</v>
      </c>
      <c r="X201" s="10">
        <f t="shared" si="21"/>
        <v>0</v>
      </c>
      <c r="Y201" s="10">
        <f t="shared" si="26"/>
        <v>0</v>
      </c>
      <c r="Z201" s="10">
        <f t="shared" si="27"/>
        <v>0</v>
      </c>
      <c r="AA201" s="22"/>
      <c r="AB201" s="22"/>
      <c r="AC201" s="10">
        <f t="shared" si="28"/>
        <v>0</v>
      </c>
      <c r="AD201" s="10">
        <f t="shared" si="29"/>
        <v>0</v>
      </c>
    </row>
    <row r="202" spans="1:30" x14ac:dyDescent="0.25">
      <c r="A202" s="4"/>
      <c r="B202" s="22"/>
      <c r="C202" s="22"/>
      <c r="D202" s="22"/>
      <c r="E202" s="22"/>
      <c r="F202" s="22"/>
      <c r="G202" s="22"/>
      <c r="H202" s="22"/>
      <c r="I202" s="1">
        <v>185</v>
      </c>
      <c r="J202" s="10">
        <f t="shared" si="22"/>
        <v>0</v>
      </c>
      <c r="K202" s="10">
        <f t="shared" si="20"/>
        <v>0</v>
      </c>
      <c r="L202" s="10">
        <f t="shared" si="23"/>
        <v>0</v>
      </c>
      <c r="M202" s="10">
        <f t="shared" si="24"/>
        <v>0</v>
      </c>
      <c r="N202" s="22"/>
      <c r="O202" s="22"/>
      <c r="P202" s="22"/>
      <c r="Q202" s="22"/>
      <c r="R202" s="22"/>
      <c r="S202" s="22"/>
      <c r="T202" s="22"/>
      <c r="U202" s="22"/>
      <c r="V202" s="1">
        <v>185</v>
      </c>
      <c r="W202" s="10">
        <f t="shared" si="25"/>
        <v>0</v>
      </c>
      <c r="X202" s="10">
        <f t="shared" si="21"/>
        <v>0</v>
      </c>
      <c r="Y202" s="10">
        <f t="shared" si="26"/>
        <v>0</v>
      </c>
      <c r="Z202" s="10">
        <f t="shared" si="27"/>
        <v>0</v>
      </c>
      <c r="AA202" s="22"/>
      <c r="AB202" s="22"/>
      <c r="AC202" s="10">
        <f t="shared" si="28"/>
        <v>0</v>
      </c>
      <c r="AD202" s="10">
        <f t="shared" si="29"/>
        <v>0</v>
      </c>
    </row>
    <row r="203" spans="1:30" x14ac:dyDescent="0.25">
      <c r="A203" s="4"/>
      <c r="B203" s="22"/>
      <c r="C203" s="22"/>
      <c r="D203" s="22"/>
      <c r="E203" s="22"/>
      <c r="F203" s="22"/>
      <c r="G203" s="22"/>
      <c r="H203" s="22"/>
      <c r="I203" s="1">
        <v>186</v>
      </c>
      <c r="J203" s="10">
        <f t="shared" si="22"/>
        <v>0</v>
      </c>
      <c r="K203" s="10">
        <f t="shared" si="20"/>
        <v>0</v>
      </c>
      <c r="L203" s="10">
        <f t="shared" si="23"/>
        <v>0</v>
      </c>
      <c r="M203" s="10">
        <f t="shared" si="24"/>
        <v>0</v>
      </c>
      <c r="N203" s="22"/>
      <c r="O203" s="22"/>
      <c r="P203" s="22"/>
      <c r="Q203" s="22"/>
      <c r="R203" s="22"/>
      <c r="S203" s="22"/>
      <c r="T203" s="22"/>
      <c r="U203" s="22"/>
      <c r="V203" s="1">
        <v>186</v>
      </c>
      <c r="W203" s="10">
        <f t="shared" si="25"/>
        <v>0</v>
      </c>
      <c r="X203" s="10">
        <f t="shared" si="21"/>
        <v>0</v>
      </c>
      <c r="Y203" s="10">
        <f t="shared" si="26"/>
        <v>0</v>
      </c>
      <c r="Z203" s="10">
        <f t="shared" si="27"/>
        <v>0</v>
      </c>
      <c r="AA203" s="22"/>
      <c r="AB203" s="22"/>
      <c r="AC203" s="10">
        <f t="shared" si="28"/>
        <v>0</v>
      </c>
      <c r="AD203" s="10">
        <f t="shared" si="29"/>
        <v>0</v>
      </c>
    </row>
    <row r="204" spans="1:30" x14ac:dyDescent="0.25">
      <c r="A204" s="4"/>
      <c r="B204" s="22"/>
      <c r="C204" s="22"/>
      <c r="D204" s="22"/>
      <c r="E204" s="22"/>
      <c r="F204" s="22"/>
      <c r="G204" s="22"/>
      <c r="H204" s="22"/>
      <c r="I204" s="1">
        <v>187</v>
      </c>
      <c r="J204" s="10">
        <f t="shared" si="22"/>
        <v>0</v>
      </c>
      <c r="K204" s="10">
        <f t="shared" si="20"/>
        <v>0</v>
      </c>
      <c r="L204" s="10">
        <f t="shared" si="23"/>
        <v>0</v>
      </c>
      <c r="M204" s="10">
        <f t="shared" si="24"/>
        <v>0</v>
      </c>
      <c r="N204" s="22"/>
      <c r="O204" s="22"/>
      <c r="P204" s="22"/>
      <c r="Q204" s="22"/>
      <c r="R204" s="22"/>
      <c r="S204" s="22"/>
      <c r="T204" s="22"/>
      <c r="U204" s="22"/>
      <c r="V204" s="1">
        <v>187</v>
      </c>
      <c r="W204" s="10">
        <f t="shared" si="25"/>
        <v>0</v>
      </c>
      <c r="X204" s="10">
        <f t="shared" si="21"/>
        <v>0</v>
      </c>
      <c r="Y204" s="10">
        <f t="shared" si="26"/>
        <v>0</v>
      </c>
      <c r="Z204" s="10">
        <f t="shared" si="27"/>
        <v>0</v>
      </c>
      <c r="AA204" s="22"/>
      <c r="AB204" s="22"/>
      <c r="AC204" s="10">
        <f t="shared" si="28"/>
        <v>0</v>
      </c>
      <c r="AD204" s="10">
        <f t="shared" si="29"/>
        <v>0</v>
      </c>
    </row>
    <row r="205" spans="1:30" x14ac:dyDescent="0.25">
      <c r="A205" s="4"/>
      <c r="B205" s="22"/>
      <c r="C205" s="22"/>
      <c r="D205" s="22"/>
      <c r="E205" s="22"/>
      <c r="F205" s="22"/>
      <c r="G205" s="22"/>
      <c r="H205" s="22"/>
      <c r="I205" s="1">
        <v>188</v>
      </c>
      <c r="J205" s="10">
        <f t="shared" si="22"/>
        <v>0</v>
      </c>
      <c r="K205" s="10">
        <f t="shared" si="20"/>
        <v>0</v>
      </c>
      <c r="L205" s="10">
        <f t="shared" si="23"/>
        <v>0</v>
      </c>
      <c r="M205" s="10">
        <f t="shared" si="24"/>
        <v>0</v>
      </c>
      <c r="N205" s="22"/>
      <c r="O205" s="22"/>
      <c r="P205" s="22"/>
      <c r="Q205" s="22"/>
      <c r="R205" s="22"/>
      <c r="S205" s="22"/>
      <c r="T205" s="22"/>
      <c r="U205" s="22"/>
      <c r="V205" s="1">
        <v>188</v>
      </c>
      <c r="W205" s="10">
        <f t="shared" si="25"/>
        <v>0</v>
      </c>
      <c r="X205" s="10">
        <f t="shared" si="21"/>
        <v>0</v>
      </c>
      <c r="Y205" s="10">
        <f t="shared" si="26"/>
        <v>0</v>
      </c>
      <c r="Z205" s="10">
        <f t="shared" si="27"/>
        <v>0</v>
      </c>
      <c r="AA205" s="22"/>
      <c r="AB205" s="22"/>
      <c r="AC205" s="10">
        <f t="shared" si="28"/>
        <v>0</v>
      </c>
      <c r="AD205" s="10">
        <f t="shared" si="29"/>
        <v>0</v>
      </c>
    </row>
    <row r="206" spans="1:30" x14ac:dyDescent="0.25">
      <c r="A206" s="4"/>
      <c r="B206" s="22"/>
      <c r="C206" s="22"/>
      <c r="D206" s="22"/>
      <c r="E206" s="22"/>
      <c r="F206" s="22"/>
      <c r="G206" s="22"/>
      <c r="H206" s="22"/>
      <c r="I206" s="1">
        <v>189</v>
      </c>
      <c r="J206" s="10">
        <f t="shared" si="22"/>
        <v>0</v>
      </c>
      <c r="K206" s="10">
        <f t="shared" si="20"/>
        <v>0</v>
      </c>
      <c r="L206" s="10">
        <f t="shared" si="23"/>
        <v>0</v>
      </c>
      <c r="M206" s="10">
        <f t="shared" si="24"/>
        <v>0</v>
      </c>
      <c r="N206" s="22"/>
      <c r="O206" s="22"/>
      <c r="P206" s="22"/>
      <c r="Q206" s="22"/>
      <c r="R206" s="22"/>
      <c r="S206" s="22"/>
      <c r="T206" s="22"/>
      <c r="U206" s="22"/>
      <c r="V206" s="1">
        <v>189</v>
      </c>
      <c r="W206" s="10">
        <f t="shared" si="25"/>
        <v>0</v>
      </c>
      <c r="X206" s="10">
        <f t="shared" si="21"/>
        <v>0</v>
      </c>
      <c r="Y206" s="10">
        <f t="shared" si="26"/>
        <v>0</v>
      </c>
      <c r="Z206" s="10">
        <f t="shared" si="27"/>
        <v>0</v>
      </c>
      <c r="AA206" s="22"/>
      <c r="AB206" s="22"/>
      <c r="AC206" s="10">
        <f t="shared" si="28"/>
        <v>0</v>
      </c>
      <c r="AD206" s="10">
        <f t="shared" si="29"/>
        <v>0</v>
      </c>
    </row>
    <row r="207" spans="1:30" x14ac:dyDescent="0.25">
      <c r="A207" s="4"/>
      <c r="B207" s="22"/>
      <c r="C207" s="22"/>
      <c r="D207" s="22"/>
      <c r="E207" s="22"/>
      <c r="F207" s="22"/>
      <c r="G207" s="22"/>
      <c r="H207" s="22"/>
      <c r="I207" s="1">
        <v>190</v>
      </c>
      <c r="J207" s="10">
        <f t="shared" si="22"/>
        <v>0</v>
      </c>
      <c r="K207" s="10">
        <f t="shared" si="20"/>
        <v>0</v>
      </c>
      <c r="L207" s="10">
        <f t="shared" si="23"/>
        <v>0</v>
      </c>
      <c r="M207" s="10">
        <f t="shared" si="24"/>
        <v>0</v>
      </c>
      <c r="N207" s="22"/>
      <c r="O207" s="22"/>
      <c r="P207" s="22"/>
      <c r="Q207" s="22"/>
      <c r="R207" s="22"/>
      <c r="S207" s="22"/>
      <c r="T207" s="22"/>
      <c r="U207" s="22"/>
      <c r="V207" s="1">
        <v>190</v>
      </c>
      <c r="W207" s="10">
        <f t="shared" si="25"/>
        <v>0</v>
      </c>
      <c r="X207" s="10">
        <f t="shared" si="21"/>
        <v>0</v>
      </c>
      <c r="Y207" s="10">
        <f t="shared" si="26"/>
        <v>0</v>
      </c>
      <c r="Z207" s="10">
        <f t="shared" si="27"/>
        <v>0</v>
      </c>
      <c r="AA207" s="22"/>
      <c r="AB207" s="22"/>
      <c r="AC207" s="10">
        <f t="shared" si="28"/>
        <v>0</v>
      </c>
      <c r="AD207" s="10">
        <f t="shared" si="29"/>
        <v>0</v>
      </c>
    </row>
    <row r="208" spans="1:30" x14ac:dyDescent="0.25">
      <c r="A208" s="4"/>
      <c r="B208" s="22"/>
      <c r="C208" s="22"/>
      <c r="D208" s="22"/>
      <c r="E208" s="22"/>
      <c r="F208" s="22"/>
      <c r="G208" s="22"/>
      <c r="H208" s="22"/>
      <c r="I208" s="1">
        <v>191</v>
      </c>
      <c r="J208" s="10">
        <f t="shared" si="22"/>
        <v>0</v>
      </c>
      <c r="K208" s="10">
        <f t="shared" si="20"/>
        <v>0</v>
      </c>
      <c r="L208" s="10">
        <f t="shared" si="23"/>
        <v>0</v>
      </c>
      <c r="M208" s="10">
        <f t="shared" si="24"/>
        <v>0</v>
      </c>
      <c r="N208" s="22"/>
      <c r="O208" s="22"/>
      <c r="P208" s="22"/>
      <c r="Q208" s="22"/>
      <c r="R208" s="22"/>
      <c r="S208" s="22"/>
      <c r="T208" s="22"/>
      <c r="U208" s="22"/>
      <c r="V208" s="1">
        <v>191</v>
      </c>
      <c r="W208" s="10">
        <f t="shared" si="25"/>
        <v>0</v>
      </c>
      <c r="X208" s="10">
        <f t="shared" si="21"/>
        <v>0</v>
      </c>
      <c r="Y208" s="10">
        <f t="shared" si="26"/>
        <v>0</v>
      </c>
      <c r="Z208" s="10">
        <f t="shared" si="27"/>
        <v>0</v>
      </c>
      <c r="AA208" s="22"/>
      <c r="AB208" s="22"/>
      <c r="AC208" s="10">
        <f t="shared" si="28"/>
        <v>0</v>
      </c>
      <c r="AD208" s="10">
        <f t="shared" si="29"/>
        <v>0</v>
      </c>
    </row>
    <row r="209" spans="1:30" x14ac:dyDescent="0.25">
      <c r="A209" s="4"/>
      <c r="B209" s="22"/>
      <c r="C209" s="22"/>
      <c r="D209" s="22"/>
      <c r="E209" s="22"/>
      <c r="F209" s="22"/>
      <c r="G209" s="22"/>
      <c r="H209" s="22"/>
      <c r="I209" s="1">
        <v>192</v>
      </c>
      <c r="J209" s="10">
        <f t="shared" si="22"/>
        <v>0</v>
      </c>
      <c r="K209" s="10">
        <f t="shared" si="20"/>
        <v>0</v>
      </c>
      <c r="L209" s="10">
        <f t="shared" si="23"/>
        <v>0</v>
      </c>
      <c r="M209" s="10">
        <f t="shared" si="24"/>
        <v>0</v>
      </c>
      <c r="N209" s="22"/>
      <c r="O209" s="22"/>
      <c r="P209" s="22"/>
      <c r="Q209" s="22"/>
      <c r="R209" s="22"/>
      <c r="S209" s="22"/>
      <c r="T209" s="22"/>
      <c r="U209" s="22"/>
      <c r="V209" s="1">
        <v>192</v>
      </c>
      <c r="W209" s="10">
        <f t="shared" si="25"/>
        <v>0</v>
      </c>
      <c r="X209" s="10">
        <f t="shared" si="21"/>
        <v>0</v>
      </c>
      <c r="Y209" s="10">
        <f t="shared" si="26"/>
        <v>0</v>
      </c>
      <c r="Z209" s="10">
        <f t="shared" si="27"/>
        <v>0</v>
      </c>
      <c r="AA209" s="22"/>
      <c r="AB209" s="22"/>
      <c r="AC209" s="10">
        <f t="shared" si="28"/>
        <v>0</v>
      </c>
      <c r="AD209" s="10">
        <f t="shared" si="29"/>
        <v>0</v>
      </c>
    </row>
    <row r="210" spans="1:30" x14ac:dyDescent="0.25">
      <c r="A210" s="4"/>
      <c r="B210" s="22"/>
      <c r="C210" s="22"/>
      <c r="D210" s="22"/>
      <c r="E210" s="22"/>
      <c r="F210" s="22"/>
      <c r="G210" s="22"/>
      <c r="H210" s="22"/>
      <c r="I210" s="1">
        <v>193</v>
      </c>
      <c r="J210" s="10">
        <f t="shared" si="22"/>
        <v>0</v>
      </c>
      <c r="K210" s="10">
        <f t="shared" ref="K210:K273" si="30">M209*$C$24</f>
        <v>0</v>
      </c>
      <c r="L210" s="10">
        <f t="shared" si="23"/>
        <v>0</v>
      </c>
      <c r="M210" s="10">
        <f t="shared" si="24"/>
        <v>0</v>
      </c>
      <c r="N210" s="22"/>
      <c r="O210" s="22"/>
      <c r="P210" s="22"/>
      <c r="Q210" s="22"/>
      <c r="R210" s="22"/>
      <c r="S210" s="22"/>
      <c r="T210" s="22"/>
      <c r="U210" s="22"/>
      <c r="V210" s="1">
        <v>193</v>
      </c>
      <c r="W210" s="10">
        <f t="shared" si="25"/>
        <v>0</v>
      </c>
      <c r="X210" s="10">
        <f t="shared" ref="X210:X273" si="31">Z209*$P$24</f>
        <v>0</v>
      </c>
      <c r="Y210" s="10">
        <f t="shared" si="26"/>
        <v>0</v>
      </c>
      <c r="Z210" s="10">
        <f t="shared" si="27"/>
        <v>0</v>
      </c>
      <c r="AA210" s="22"/>
      <c r="AB210" s="22"/>
      <c r="AC210" s="10">
        <f t="shared" si="28"/>
        <v>0</v>
      </c>
      <c r="AD210" s="10">
        <f t="shared" si="29"/>
        <v>0</v>
      </c>
    </row>
    <row r="211" spans="1:30" x14ac:dyDescent="0.25">
      <c r="A211" s="4"/>
      <c r="B211" s="22"/>
      <c r="C211" s="22"/>
      <c r="D211" s="22"/>
      <c r="E211" s="22"/>
      <c r="F211" s="22"/>
      <c r="G211" s="22"/>
      <c r="H211" s="22"/>
      <c r="I211" s="1">
        <v>194</v>
      </c>
      <c r="J211" s="10">
        <f t="shared" ref="J211:J274" si="32">IF(I211&gt;$E$16,0,$C$17)</f>
        <v>0</v>
      </c>
      <c r="K211" s="10">
        <f t="shared" si="30"/>
        <v>0</v>
      </c>
      <c r="L211" s="10">
        <f t="shared" ref="L211:L274" si="33">J211-K211</f>
        <v>0</v>
      </c>
      <c r="M211" s="10">
        <f t="shared" ref="M211:M274" si="34">M210-L211</f>
        <v>0</v>
      </c>
      <c r="N211" s="22"/>
      <c r="O211" s="22"/>
      <c r="P211" s="22"/>
      <c r="Q211" s="22"/>
      <c r="R211" s="22"/>
      <c r="S211" s="22"/>
      <c r="T211" s="22"/>
      <c r="U211" s="22"/>
      <c r="V211" s="1">
        <v>194</v>
      </c>
      <c r="W211" s="10">
        <f t="shared" ref="W211:W274" si="35">IF(V211&gt;$R$16,0,$P$17)</f>
        <v>0</v>
      </c>
      <c r="X211" s="10">
        <f t="shared" si="31"/>
        <v>0</v>
      </c>
      <c r="Y211" s="10">
        <f t="shared" ref="Y211:Y274" si="36">W211-X211</f>
        <v>0</v>
      </c>
      <c r="Z211" s="10">
        <f t="shared" ref="Z211:Z274" si="37">Z210-Y211</f>
        <v>0</v>
      </c>
      <c r="AA211" s="22"/>
      <c r="AB211" s="22"/>
      <c r="AC211" s="10">
        <f t="shared" ref="AC211:AC274" si="38">X211-K211</f>
        <v>0</v>
      </c>
      <c r="AD211" s="10">
        <f t="shared" ref="AD211:AD274" si="39">AC211/(1+$G$12)^(V211/12)</f>
        <v>0</v>
      </c>
    </row>
    <row r="212" spans="1:30" x14ac:dyDescent="0.25">
      <c r="A212" s="4"/>
      <c r="B212" s="22"/>
      <c r="C212" s="22"/>
      <c r="D212" s="22"/>
      <c r="E212" s="22"/>
      <c r="F212" s="22"/>
      <c r="G212" s="22"/>
      <c r="H212" s="22"/>
      <c r="I212" s="1">
        <v>195</v>
      </c>
      <c r="J212" s="10">
        <f t="shared" si="32"/>
        <v>0</v>
      </c>
      <c r="K212" s="10">
        <f t="shared" si="30"/>
        <v>0</v>
      </c>
      <c r="L212" s="10">
        <f t="shared" si="33"/>
        <v>0</v>
      </c>
      <c r="M212" s="10">
        <f t="shared" si="34"/>
        <v>0</v>
      </c>
      <c r="N212" s="22"/>
      <c r="O212" s="22"/>
      <c r="P212" s="22"/>
      <c r="Q212" s="22"/>
      <c r="R212" s="22"/>
      <c r="S212" s="22"/>
      <c r="T212" s="22"/>
      <c r="U212" s="22"/>
      <c r="V212" s="1">
        <v>195</v>
      </c>
      <c r="W212" s="10">
        <f t="shared" si="35"/>
        <v>0</v>
      </c>
      <c r="X212" s="10">
        <f t="shared" si="31"/>
        <v>0</v>
      </c>
      <c r="Y212" s="10">
        <f t="shared" si="36"/>
        <v>0</v>
      </c>
      <c r="Z212" s="10">
        <f t="shared" si="37"/>
        <v>0</v>
      </c>
      <c r="AA212" s="22"/>
      <c r="AB212" s="22"/>
      <c r="AC212" s="10">
        <f t="shared" si="38"/>
        <v>0</v>
      </c>
      <c r="AD212" s="10">
        <f t="shared" si="39"/>
        <v>0</v>
      </c>
    </row>
    <row r="213" spans="1:30" x14ac:dyDescent="0.25">
      <c r="A213" s="4"/>
      <c r="B213" s="22"/>
      <c r="C213" s="22"/>
      <c r="D213" s="22"/>
      <c r="E213" s="22"/>
      <c r="F213" s="22"/>
      <c r="G213" s="22"/>
      <c r="H213" s="22"/>
      <c r="I213" s="1">
        <v>196</v>
      </c>
      <c r="J213" s="10">
        <f t="shared" si="32"/>
        <v>0</v>
      </c>
      <c r="K213" s="10">
        <f t="shared" si="30"/>
        <v>0</v>
      </c>
      <c r="L213" s="10">
        <f t="shared" si="33"/>
        <v>0</v>
      </c>
      <c r="M213" s="10">
        <f t="shared" si="34"/>
        <v>0</v>
      </c>
      <c r="N213" s="22"/>
      <c r="O213" s="22"/>
      <c r="P213" s="22"/>
      <c r="Q213" s="22"/>
      <c r="R213" s="22"/>
      <c r="S213" s="22"/>
      <c r="T213" s="22"/>
      <c r="U213" s="22"/>
      <c r="V213" s="1">
        <v>196</v>
      </c>
      <c r="W213" s="10">
        <f t="shared" si="35"/>
        <v>0</v>
      </c>
      <c r="X213" s="10">
        <f t="shared" si="31"/>
        <v>0</v>
      </c>
      <c r="Y213" s="10">
        <f t="shared" si="36"/>
        <v>0</v>
      </c>
      <c r="Z213" s="10">
        <f t="shared" si="37"/>
        <v>0</v>
      </c>
      <c r="AA213" s="22"/>
      <c r="AB213" s="22"/>
      <c r="AC213" s="10">
        <f t="shared" si="38"/>
        <v>0</v>
      </c>
      <c r="AD213" s="10">
        <f t="shared" si="39"/>
        <v>0</v>
      </c>
    </row>
    <row r="214" spans="1:30" x14ac:dyDescent="0.25">
      <c r="A214" s="4"/>
      <c r="B214" s="22"/>
      <c r="C214" s="22"/>
      <c r="D214" s="22"/>
      <c r="E214" s="22"/>
      <c r="F214" s="22"/>
      <c r="G214" s="22"/>
      <c r="H214" s="22"/>
      <c r="I214" s="1">
        <v>197</v>
      </c>
      <c r="J214" s="10">
        <f t="shared" si="32"/>
        <v>0</v>
      </c>
      <c r="K214" s="10">
        <f t="shared" si="30"/>
        <v>0</v>
      </c>
      <c r="L214" s="10">
        <f t="shared" si="33"/>
        <v>0</v>
      </c>
      <c r="M214" s="10">
        <f t="shared" si="34"/>
        <v>0</v>
      </c>
      <c r="N214" s="22"/>
      <c r="O214" s="22"/>
      <c r="P214" s="22"/>
      <c r="Q214" s="22"/>
      <c r="R214" s="22"/>
      <c r="S214" s="22"/>
      <c r="T214" s="22"/>
      <c r="U214" s="22"/>
      <c r="V214" s="1">
        <v>197</v>
      </c>
      <c r="W214" s="10">
        <f t="shared" si="35"/>
        <v>0</v>
      </c>
      <c r="X214" s="10">
        <f t="shared" si="31"/>
        <v>0</v>
      </c>
      <c r="Y214" s="10">
        <f t="shared" si="36"/>
        <v>0</v>
      </c>
      <c r="Z214" s="10">
        <f t="shared" si="37"/>
        <v>0</v>
      </c>
      <c r="AA214" s="22"/>
      <c r="AB214" s="22"/>
      <c r="AC214" s="10">
        <f t="shared" si="38"/>
        <v>0</v>
      </c>
      <c r="AD214" s="10">
        <f t="shared" si="39"/>
        <v>0</v>
      </c>
    </row>
    <row r="215" spans="1:30" x14ac:dyDescent="0.25">
      <c r="A215" s="4"/>
      <c r="B215" s="22"/>
      <c r="C215" s="22"/>
      <c r="D215" s="22"/>
      <c r="E215" s="22"/>
      <c r="F215" s="22"/>
      <c r="G215" s="22"/>
      <c r="H215" s="22"/>
      <c r="I215" s="1">
        <v>198</v>
      </c>
      <c r="J215" s="10">
        <f t="shared" si="32"/>
        <v>0</v>
      </c>
      <c r="K215" s="10">
        <f t="shared" si="30"/>
        <v>0</v>
      </c>
      <c r="L215" s="10">
        <f t="shared" si="33"/>
        <v>0</v>
      </c>
      <c r="M215" s="10">
        <f t="shared" si="34"/>
        <v>0</v>
      </c>
      <c r="N215" s="22"/>
      <c r="O215" s="22"/>
      <c r="P215" s="22"/>
      <c r="Q215" s="22"/>
      <c r="R215" s="22"/>
      <c r="S215" s="22"/>
      <c r="T215" s="22"/>
      <c r="U215" s="22"/>
      <c r="V215" s="1">
        <v>198</v>
      </c>
      <c r="W215" s="10">
        <f t="shared" si="35"/>
        <v>0</v>
      </c>
      <c r="X215" s="10">
        <f t="shared" si="31"/>
        <v>0</v>
      </c>
      <c r="Y215" s="10">
        <f t="shared" si="36"/>
        <v>0</v>
      </c>
      <c r="Z215" s="10">
        <f t="shared" si="37"/>
        <v>0</v>
      </c>
      <c r="AA215" s="22"/>
      <c r="AB215" s="22"/>
      <c r="AC215" s="10">
        <f t="shared" si="38"/>
        <v>0</v>
      </c>
      <c r="AD215" s="10">
        <f t="shared" si="39"/>
        <v>0</v>
      </c>
    </row>
    <row r="216" spans="1:30" x14ac:dyDescent="0.25">
      <c r="A216" s="4"/>
      <c r="B216" s="22"/>
      <c r="C216" s="22"/>
      <c r="D216" s="22"/>
      <c r="E216" s="22"/>
      <c r="F216" s="22"/>
      <c r="G216" s="22"/>
      <c r="H216" s="22"/>
      <c r="I216" s="1">
        <v>199</v>
      </c>
      <c r="J216" s="10">
        <f t="shared" si="32"/>
        <v>0</v>
      </c>
      <c r="K216" s="10">
        <f t="shared" si="30"/>
        <v>0</v>
      </c>
      <c r="L216" s="10">
        <f t="shared" si="33"/>
        <v>0</v>
      </c>
      <c r="M216" s="10">
        <f t="shared" si="34"/>
        <v>0</v>
      </c>
      <c r="N216" s="22"/>
      <c r="O216" s="22"/>
      <c r="P216" s="22"/>
      <c r="Q216" s="22"/>
      <c r="R216" s="22"/>
      <c r="S216" s="22"/>
      <c r="T216" s="22"/>
      <c r="U216" s="22"/>
      <c r="V216" s="1">
        <v>199</v>
      </c>
      <c r="W216" s="10">
        <f t="shared" si="35"/>
        <v>0</v>
      </c>
      <c r="X216" s="10">
        <f t="shared" si="31"/>
        <v>0</v>
      </c>
      <c r="Y216" s="10">
        <f t="shared" si="36"/>
        <v>0</v>
      </c>
      <c r="Z216" s="10">
        <f t="shared" si="37"/>
        <v>0</v>
      </c>
      <c r="AA216" s="22"/>
      <c r="AB216" s="22"/>
      <c r="AC216" s="10">
        <f t="shared" si="38"/>
        <v>0</v>
      </c>
      <c r="AD216" s="10">
        <f t="shared" si="39"/>
        <v>0</v>
      </c>
    </row>
    <row r="217" spans="1:30" x14ac:dyDescent="0.25">
      <c r="A217" s="4"/>
      <c r="B217" s="22"/>
      <c r="C217" s="22"/>
      <c r="D217" s="22"/>
      <c r="E217" s="22"/>
      <c r="F217" s="22"/>
      <c r="G217" s="22"/>
      <c r="H217" s="22"/>
      <c r="I217" s="1">
        <v>200</v>
      </c>
      <c r="J217" s="10">
        <f t="shared" si="32"/>
        <v>0</v>
      </c>
      <c r="K217" s="10">
        <f t="shared" si="30"/>
        <v>0</v>
      </c>
      <c r="L217" s="10">
        <f t="shared" si="33"/>
        <v>0</v>
      </c>
      <c r="M217" s="10">
        <f t="shared" si="34"/>
        <v>0</v>
      </c>
      <c r="N217" s="22"/>
      <c r="O217" s="22"/>
      <c r="P217" s="22"/>
      <c r="Q217" s="22"/>
      <c r="R217" s="22"/>
      <c r="S217" s="22"/>
      <c r="T217" s="22"/>
      <c r="U217" s="22"/>
      <c r="V217" s="1">
        <v>200</v>
      </c>
      <c r="W217" s="10">
        <f t="shared" si="35"/>
        <v>0</v>
      </c>
      <c r="X217" s="10">
        <f t="shared" si="31"/>
        <v>0</v>
      </c>
      <c r="Y217" s="10">
        <f t="shared" si="36"/>
        <v>0</v>
      </c>
      <c r="Z217" s="10">
        <f t="shared" si="37"/>
        <v>0</v>
      </c>
      <c r="AA217" s="22"/>
      <c r="AB217" s="22"/>
      <c r="AC217" s="10">
        <f t="shared" si="38"/>
        <v>0</v>
      </c>
      <c r="AD217" s="10">
        <f t="shared" si="39"/>
        <v>0</v>
      </c>
    </row>
    <row r="218" spans="1:30" x14ac:dyDescent="0.25">
      <c r="A218" s="4"/>
      <c r="B218" s="22"/>
      <c r="C218" s="22"/>
      <c r="D218" s="22"/>
      <c r="E218" s="22"/>
      <c r="F218" s="22"/>
      <c r="G218" s="22"/>
      <c r="H218" s="22"/>
      <c r="I218" s="1">
        <v>201</v>
      </c>
      <c r="J218" s="10">
        <f t="shared" si="32"/>
        <v>0</v>
      </c>
      <c r="K218" s="10">
        <f t="shared" si="30"/>
        <v>0</v>
      </c>
      <c r="L218" s="10">
        <f t="shared" si="33"/>
        <v>0</v>
      </c>
      <c r="M218" s="10">
        <f t="shared" si="34"/>
        <v>0</v>
      </c>
      <c r="N218" s="22"/>
      <c r="O218" s="22"/>
      <c r="P218" s="22"/>
      <c r="Q218" s="22"/>
      <c r="R218" s="22"/>
      <c r="S218" s="22"/>
      <c r="T218" s="22"/>
      <c r="U218" s="22"/>
      <c r="V218" s="1">
        <v>201</v>
      </c>
      <c r="W218" s="10">
        <f t="shared" si="35"/>
        <v>0</v>
      </c>
      <c r="X218" s="10">
        <f t="shared" si="31"/>
        <v>0</v>
      </c>
      <c r="Y218" s="10">
        <f t="shared" si="36"/>
        <v>0</v>
      </c>
      <c r="Z218" s="10">
        <f t="shared" si="37"/>
        <v>0</v>
      </c>
      <c r="AA218" s="22"/>
      <c r="AB218" s="22"/>
      <c r="AC218" s="10">
        <f t="shared" si="38"/>
        <v>0</v>
      </c>
      <c r="AD218" s="10">
        <f t="shared" si="39"/>
        <v>0</v>
      </c>
    </row>
    <row r="219" spans="1:30" x14ac:dyDescent="0.25">
      <c r="A219" s="4"/>
      <c r="B219" s="22"/>
      <c r="C219" s="22"/>
      <c r="D219" s="22"/>
      <c r="E219" s="22"/>
      <c r="F219" s="22"/>
      <c r="G219" s="22"/>
      <c r="H219" s="22"/>
      <c r="I219" s="1">
        <v>202</v>
      </c>
      <c r="J219" s="10">
        <f t="shared" si="32"/>
        <v>0</v>
      </c>
      <c r="K219" s="10">
        <f t="shared" si="30"/>
        <v>0</v>
      </c>
      <c r="L219" s="10">
        <f t="shared" si="33"/>
        <v>0</v>
      </c>
      <c r="M219" s="10">
        <f t="shared" si="34"/>
        <v>0</v>
      </c>
      <c r="N219" s="22"/>
      <c r="O219" s="22"/>
      <c r="P219" s="22"/>
      <c r="Q219" s="22"/>
      <c r="R219" s="22"/>
      <c r="S219" s="22"/>
      <c r="T219" s="22"/>
      <c r="U219" s="22"/>
      <c r="V219" s="1">
        <v>202</v>
      </c>
      <c r="W219" s="10">
        <f t="shared" si="35"/>
        <v>0</v>
      </c>
      <c r="X219" s="10">
        <f t="shared" si="31"/>
        <v>0</v>
      </c>
      <c r="Y219" s="10">
        <f t="shared" si="36"/>
        <v>0</v>
      </c>
      <c r="Z219" s="10">
        <f t="shared" si="37"/>
        <v>0</v>
      </c>
      <c r="AA219" s="22"/>
      <c r="AB219" s="22"/>
      <c r="AC219" s="10">
        <f t="shared" si="38"/>
        <v>0</v>
      </c>
      <c r="AD219" s="10">
        <f t="shared" si="39"/>
        <v>0</v>
      </c>
    </row>
    <row r="220" spans="1:30" x14ac:dyDescent="0.25">
      <c r="A220" s="4"/>
      <c r="B220" s="22"/>
      <c r="C220" s="22"/>
      <c r="D220" s="22"/>
      <c r="E220" s="22"/>
      <c r="F220" s="22"/>
      <c r="G220" s="22"/>
      <c r="H220" s="22"/>
      <c r="I220" s="1">
        <v>203</v>
      </c>
      <c r="J220" s="10">
        <f t="shared" si="32"/>
        <v>0</v>
      </c>
      <c r="K220" s="10">
        <f t="shared" si="30"/>
        <v>0</v>
      </c>
      <c r="L220" s="10">
        <f t="shared" si="33"/>
        <v>0</v>
      </c>
      <c r="M220" s="10">
        <f t="shared" si="34"/>
        <v>0</v>
      </c>
      <c r="N220" s="22"/>
      <c r="O220" s="22"/>
      <c r="P220" s="22"/>
      <c r="Q220" s="22"/>
      <c r="R220" s="22"/>
      <c r="S220" s="22"/>
      <c r="T220" s="22"/>
      <c r="U220" s="22"/>
      <c r="V220" s="1">
        <v>203</v>
      </c>
      <c r="W220" s="10">
        <f t="shared" si="35"/>
        <v>0</v>
      </c>
      <c r="X220" s="10">
        <f t="shared" si="31"/>
        <v>0</v>
      </c>
      <c r="Y220" s="10">
        <f t="shared" si="36"/>
        <v>0</v>
      </c>
      <c r="Z220" s="10">
        <f t="shared" si="37"/>
        <v>0</v>
      </c>
      <c r="AA220" s="22"/>
      <c r="AB220" s="22"/>
      <c r="AC220" s="10">
        <f t="shared" si="38"/>
        <v>0</v>
      </c>
      <c r="AD220" s="10">
        <f t="shared" si="39"/>
        <v>0</v>
      </c>
    </row>
    <row r="221" spans="1:30" x14ac:dyDescent="0.25">
      <c r="A221" s="4"/>
      <c r="B221" s="22"/>
      <c r="C221" s="22"/>
      <c r="D221" s="22"/>
      <c r="E221" s="22"/>
      <c r="F221" s="22"/>
      <c r="G221" s="22"/>
      <c r="H221" s="22"/>
      <c r="I221" s="1">
        <v>204</v>
      </c>
      <c r="J221" s="10">
        <f t="shared" si="32"/>
        <v>0</v>
      </c>
      <c r="K221" s="10">
        <f t="shared" si="30"/>
        <v>0</v>
      </c>
      <c r="L221" s="10">
        <f t="shared" si="33"/>
        <v>0</v>
      </c>
      <c r="M221" s="10">
        <f t="shared" si="34"/>
        <v>0</v>
      </c>
      <c r="N221" s="22"/>
      <c r="O221" s="22"/>
      <c r="P221" s="22"/>
      <c r="Q221" s="22"/>
      <c r="R221" s="22"/>
      <c r="S221" s="22"/>
      <c r="T221" s="22"/>
      <c r="U221" s="22"/>
      <c r="V221" s="1">
        <v>204</v>
      </c>
      <c r="W221" s="10">
        <f t="shared" si="35"/>
        <v>0</v>
      </c>
      <c r="X221" s="10">
        <f t="shared" si="31"/>
        <v>0</v>
      </c>
      <c r="Y221" s="10">
        <f t="shared" si="36"/>
        <v>0</v>
      </c>
      <c r="Z221" s="10">
        <f t="shared" si="37"/>
        <v>0</v>
      </c>
      <c r="AA221" s="22"/>
      <c r="AB221" s="22"/>
      <c r="AC221" s="10">
        <f t="shared" si="38"/>
        <v>0</v>
      </c>
      <c r="AD221" s="10">
        <f t="shared" si="39"/>
        <v>0</v>
      </c>
    </row>
    <row r="222" spans="1:30" x14ac:dyDescent="0.25">
      <c r="A222" s="4"/>
      <c r="B222" s="22"/>
      <c r="C222" s="22"/>
      <c r="D222" s="22"/>
      <c r="E222" s="22"/>
      <c r="F222" s="22"/>
      <c r="G222" s="22"/>
      <c r="H222" s="22"/>
      <c r="I222" s="1">
        <v>205</v>
      </c>
      <c r="J222" s="10">
        <f t="shared" si="32"/>
        <v>0</v>
      </c>
      <c r="K222" s="10">
        <f t="shared" si="30"/>
        <v>0</v>
      </c>
      <c r="L222" s="10">
        <f t="shared" si="33"/>
        <v>0</v>
      </c>
      <c r="M222" s="10">
        <f t="shared" si="34"/>
        <v>0</v>
      </c>
      <c r="N222" s="22"/>
      <c r="O222" s="22"/>
      <c r="P222" s="22"/>
      <c r="Q222" s="22"/>
      <c r="R222" s="22"/>
      <c r="S222" s="22"/>
      <c r="T222" s="22"/>
      <c r="U222" s="22"/>
      <c r="V222" s="1">
        <v>205</v>
      </c>
      <c r="W222" s="10">
        <f t="shared" si="35"/>
        <v>0</v>
      </c>
      <c r="X222" s="10">
        <f t="shared" si="31"/>
        <v>0</v>
      </c>
      <c r="Y222" s="10">
        <f t="shared" si="36"/>
        <v>0</v>
      </c>
      <c r="Z222" s="10">
        <f t="shared" si="37"/>
        <v>0</v>
      </c>
      <c r="AA222" s="22"/>
      <c r="AB222" s="22"/>
      <c r="AC222" s="10">
        <f t="shared" si="38"/>
        <v>0</v>
      </c>
      <c r="AD222" s="10">
        <f t="shared" si="39"/>
        <v>0</v>
      </c>
    </row>
    <row r="223" spans="1:30" x14ac:dyDescent="0.25">
      <c r="A223" s="4"/>
      <c r="B223" s="22"/>
      <c r="C223" s="22"/>
      <c r="D223" s="22"/>
      <c r="E223" s="22"/>
      <c r="F223" s="22"/>
      <c r="G223" s="22"/>
      <c r="H223" s="22"/>
      <c r="I223" s="1">
        <v>206</v>
      </c>
      <c r="J223" s="10">
        <f t="shared" si="32"/>
        <v>0</v>
      </c>
      <c r="K223" s="10">
        <f t="shared" si="30"/>
        <v>0</v>
      </c>
      <c r="L223" s="10">
        <f t="shared" si="33"/>
        <v>0</v>
      </c>
      <c r="M223" s="10">
        <f t="shared" si="34"/>
        <v>0</v>
      </c>
      <c r="N223" s="22"/>
      <c r="O223" s="22"/>
      <c r="P223" s="22"/>
      <c r="Q223" s="22"/>
      <c r="R223" s="22"/>
      <c r="S223" s="22"/>
      <c r="T223" s="22"/>
      <c r="U223" s="22"/>
      <c r="V223" s="1">
        <v>206</v>
      </c>
      <c r="W223" s="10">
        <f t="shared" si="35"/>
        <v>0</v>
      </c>
      <c r="X223" s="10">
        <f t="shared" si="31"/>
        <v>0</v>
      </c>
      <c r="Y223" s="10">
        <f t="shared" si="36"/>
        <v>0</v>
      </c>
      <c r="Z223" s="10">
        <f t="shared" si="37"/>
        <v>0</v>
      </c>
      <c r="AA223" s="22"/>
      <c r="AB223" s="22"/>
      <c r="AC223" s="10">
        <f t="shared" si="38"/>
        <v>0</v>
      </c>
      <c r="AD223" s="10">
        <f t="shared" si="39"/>
        <v>0</v>
      </c>
    </row>
    <row r="224" spans="1:30" x14ac:dyDescent="0.25">
      <c r="A224" s="4"/>
      <c r="B224" s="22"/>
      <c r="C224" s="22"/>
      <c r="D224" s="22"/>
      <c r="E224" s="22"/>
      <c r="F224" s="22"/>
      <c r="G224" s="22"/>
      <c r="H224" s="22"/>
      <c r="I224" s="1">
        <v>207</v>
      </c>
      <c r="J224" s="10">
        <f t="shared" si="32"/>
        <v>0</v>
      </c>
      <c r="K224" s="10">
        <f t="shared" si="30"/>
        <v>0</v>
      </c>
      <c r="L224" s="10">
        <f t="shared" si="33"/>
        <v>0</v>
      </c>
      <c r="M224" s="10">
        <f t="shared" si="34"/>
        <v>0</v>
      </c>
      <c r="N224" s="22"/>
      <c r="O224" s="22"/>
      <c r="P224" s="22"/>
      <c r="Q224" s="22"/>
      <c r="R224" s="22"/>
      <c r="S224" s="22"/>
      <c r="T224" s="22"/>
      <c r="U224" s="22"/>
      <c r="V224" s="1">
        <v>207</v>
      </c>
      <c r="W224" s="10">
        <f t="shared" si="35"/>
        <v>0</v>
      </c>
      <c r="X224" s="10">
        <f t="shared" si="31"/>
        <v>0</v>
      </c>
      <c r="Y224" s="10">
        <f t="shared" si="36"/>
        <v>0</v>
      </c>
      <c r="Z224" s="10">
        <f t="shared" si="37"/>
        <v>0</v>
      </c>
      <c r="AA224" s="22"/>
      <c r="AB224" s="22"/>
      <c r="AC224" s="10">
        <f t="shared" si="38"/>
        <v>0</v>
      </c>
      <c r="AD224" s="10">
        <f t="shared" si="39"/>
        <v>0</v>
      </c>
    </row>
    <row r="225" spans="1:30" x14ac:dyDescent="0.25">
      <c r="A225" s="4"/>
      <c r="B225" s="22"/>
      <c r="C225" s="22"/>
      <c r="D225" s="22"/>
      <c r="E225" s="22"/>
      <c r="F225" s="22"/>
      <c r="G225" s="22"/>
      <c r="H225" s="22"/>
      <c r="I225" s="1">
        <v>208</v>
      </c>
      <c r="J225" s="10">
        <f t="shared" si="32"/>
        <v>0</v>
      </c>
      <c r="K225" s="10">
        <f t="shared" si="30"/>
        <v>0</v>
      </c>
      <c r="L225" s="10">
        <f t="shared" si="33"/>
        <v>0</v>
      </c>
      <c r="M225" s="10">
        <f t="shared" si="34"/>
        <v>0</v>
      </c>
      <c r="N225" s="22"/>
      <c r="O225" s="22"/>
      <c r="P225" s="22"/>
      <c r="Q225" s="22"/>
      <c r="R225" s="22"/>
      <c r="S225" s="22"/>
      <c r="T225" s="22"/>
      <c r="U225" s="22"/>
      <c r="V225" s="1">
        <v>208</v>
      </c>
      <c r="W225" s="10">
        <f t="shared" si="35"/>
        <v>0</v>
      </c>
      <c r="X225" s="10">
        <f t="shared" si="31"/>
        <v>0</v>
      </c>
      <c r="Y225" s="10">
        <f t="shared" si="36"/>
        <v>0</v>
      </c>
      <c r="Z225" s="10">
        <f t="shared" si="37"/>
        <v>0</v>
      </c>
      <c r="AA225" s="22"/>
      <c r="AB225" s="22"/>
      <c r="AC225" s="10">
        <f t="shared" si="38"/>
        <v>0</v>
      </c>
      <c r="AD225" s="10">
        <f t="shared" si="39"/>
        <v>0</v>
      </c>
    </row>
    <row r="226" spans="1:30" x14ac:dyDescent="0.25">
      <c r="A226" s="4"/>
      <c r="B226" s="22"/>
      <c r="C226" s="22"/>
      <c r="D226" s="22"/>
      <c r="E226" s="22"/>
      <c r="F226" s="22"/>
      <c r="G226" s="22"/>
      <c r="H226" s="22"/>
      <c r="I226" s="1">
        <v>209</v>
      </c>
      <c r="J226" s="10">
        <f t="shared" si="32"/>
        <v>0</v>
      </c>
      <c r="K226" s="10">
        <f t="shared" si="30"/>
        <v>0</v>
      </c>
      <c r="L226" s="10">
        <f t="shared" si="33"/>
        <v>0</v>
      </c>
      <c r="M226" s="10">
        <f t="shared" si="34"/>
        <v>0</v>
      </c>
      <c r="N226" s="22"/>
      <c r="O226" s="22"/>
      <c r="P226" s="22"/>
      <c r="Q226" s="22"/>
      <c r="R226" s="22"/>
      <c r="S226" s="22"/>
      <c r="T226" s="22"/>
      <c r="U226" s="22"/>
      <c r="V226" s="1">
        <v>209</v>
      </c>
      <c r="W226" s="10">
        <f t="shared" si="35"/>
        <v>0</v>
      </c>
      <c r="X226" s="10">
        <f t="shared" si="31"/>
        <v>0</v>
      </c>
      <c r="Y226" s="10">
        <f t="shared" si="36"/>
        <v>0</v>
      </c>
      <c r="Z226" s="10">
        <f t="shared" si="37"/>
        <v>0</v>
      </c>
      <c r="AA226" s="22"/>
      <c r="AB226" s="22"/>
      <c r="AC226" s="10">
        <f t="shared" si="38"/>
        <v>0</v>
      </c>
      <c r="AD226" s="10">
        <f t="shared" si="39"/>
        <v>0</v>
      </c>
    </row>
    <row r="227" spans="1:30" x14ac:dyDescent="0.25">
      <c r="A227" s="4"/>
      <c r="B227" s="22"/>
      <c r="C227" s="22"/>
      <c r="D227" s="22"/>
      <c r="E227" s="22"/>
      <c r="F227" s="22"/>
      <c r="G227" s="22"/>
      <c r="H227" s="22"/>
      <c r="I227" s="1">
        <v>210</v>
      </c>
      <c r="J227" s="10">
        <f t="shared" si="32"/>
        <v>0</v>
      </c>
      <c r="K227" s="10">
        <f t="shared" si="30"/>
        <v>0</v>
      </c>
      <c r="L227" s="10">
        <f t="shared" si="33"/>
        <v>0</v>
      </c>
      <c r="M227" s="10">
        <f t="shared" si="34"/>
        <v>0</v>
      </c>
      <c r="N227" s="22"/>
      <c r="O227" s="22"/>
      <c r="P227" s="22"/>
      <c r="Q227" s="22"/>
      <c r="R227" s="22"/>
      <c r="S227" s="22"/>
      <c r="T227" s="22"/>
      <c r="U227" s="22"/>
      <c r="V227" s="1">
        <v>210</v>
      </c>
      <c r="W227" s="10">
        <f t="shared" si="35"/>
        <v>0</v>
      </c>
      <c r="X227" s="10">
        <f t="shared" si="31"/>
        <v>0</v>
      </c>
      <c r="Y227" s="10">
        <f t="shared" si="36"/>
        <v>0</v>
      </c>
      <c r="Z227" s="10">
        <f t="shared" si="37"/>
        <v>0</v>
      </c>
      <c r="AA227" s="22"/>
      <c r="AB227" s="22"/>
      <c r="AC227" s="10">
        <f t="shared" si="38"/>
        <v>0</v>
      </c>
      <c r="AD227" s="10">
        <f t="shared" si="39"/>
        <v>0</v>
      </c>
    </row>
    <row r="228" spans="1:30" x14ac:dyDescent="0.25">
      <c r="A228" s="4"/>
      <c r="B228" s="22"/>
      <c r="C228" s="22"/>
      <c r="D228" s="22"/>
      <c r="E228" s="22"/>
      <c r="F228" s="22"/>
      <c r="G228" s="22"/>
      <c r="H228" s="22"/>
      <c r="I228" s="1">
        <v>211</v>
      </c>
      <c r="J228" s="10">
        <f t="shared" si="32"/>
        <v>0</v>
      </c>
      <c r="K228" s="10">
        <f t="shared" si="30"/>
        <v>0</v>
      </c>
      <c r="L228" s="10">
        <f t="shared" si="33"/>
        <v>0</v>
      </c>
      <c r="M228" s="10">
        <f t="shared" si="34"/>
        <v>0</v>
      </c>
      <c r="N228" s="22"/>
      <c r="O228" s="22"/>
      <c r="P228" s="22"/>
      <c r="Q228" s="22"/>
      <c r="R228" s="22"/>
      <c r="S228" s="22"/>
      <c r="T228" s="22"/>
      <c r="U228" s="22"/>
      <c r="V228" s="1">
        <v>211</v>
      </c>
      <c r="W228" s="10">
        <f t="shared" si="35"/>
        <v>0</v>
      </c>
      <c r="X228" s="10">
        <f t="shared" si="31"/>
        <v>0</v>
      </c>
      <c r="Y228" s="10">
        <f t="shared" si="36"/>
        <v>0</v>
      </c>
      <c r="Z228" s="10">
        <f t="shared" si="37"/>
        <v>0</v>
      </c>
      <c r="AA228" s="22"/>
      <c r="AB228" s="22"/>
      <c r="AC228" s="10">
        <f t="shared" si="38"/>
        <v>0</v>
      </c>
      <c r="AD228" s="10">
        <f t="shared" si="39"/>
        <v>0</v>
      </c>
    </row>
    <row r="229" spans="1:30" x14ac:dyDescent="0.25">
      <c r="A229" s="4"/>
      <c r="B229" s="22"/>
      <c r="C229" s="22"/>
      <c r="D229" s="22"/>
      <c r="E229" s="22"/>
      <c r="F229" s="22"/>
      <c r="G229" s="22"/>
      <c r="H229" s="22"/>
      <c r="I229" s="1">
        <v>212</v>
      </c>
      <c r="J229" s="10">
        <f t="shared" si="32"/>
        <v>0</v>
      </c>
      <c r="K229" s="10">
        <f t="shared" si="30"/>
        <v>0</v>
      </c>
      <c r="L229" s="10">
        <f t="shared" si="33"/>
        <v>0</v>
      </c>
      <c r="M229" s="10">
        <f t="shared" si="34"/>
        <v>0</v>
      </c>
      <c r="N229" s="22"/>
      <c r="O229" s="22"/>
      <c r="P229" s="22"/>
      <c r="Q229" s="22"/>
      <c r="R229" s="22"/>
      <c r="S229" s="22"/>
      <c r="T229" s="22"/>
      <c r="U229" s="22"/>
      <c r="V229" s="1">
        <v>212</v>
      </c>
      <c r="W229" s="10">
        <f t="shared" si="35"/>
        <v>0</v>
      </c>
      <c r="X229" s="10">
        <f t="shared" si="31"/>
        <v>0</v>
      </c>
      <c r="Y229" s="10">
        <f t="shared" si="36"/>
        <v>0</v>
      </c>
      <c r="Z229" s="10">
        <f t="shared" si="37"/>
        <v>0</v>
      </c>
      <c r="AA229" s="22"/>
      <c r="AB229" s="22"/>
      <c r="AC229" s="10">
        <f t="shared" si="38"/>
        <v>0</v>
      </c>
      <c r="AD229" s="10">
        <f t="shared" si="39"/>
        <v>0</v>
      </c>
    </row>
    <row r="230" spans="1:30" x14ac:dyDescent="0.25">
      <c r="A230" s="4"/>
      <c r="B230" s="22"/>
      <c r="C230" s="22"/>
      <c r="D230" s="22"/>
      <c r="E230" s="22"/>
      <c r="F230" s="22"/>
      <c r="G230" s="22"/>
      <c r="H230" s="22"/>
      <c r="I230" s="1">
        <v>213</v>
      </c>
      <c r="J230" s="10">
        <f t="shared" si="32"/>
        <v>0</v>
      </c>
      <c r="K230" s="10">
        <f t="shared" si="30"/>
        <v>0</v>
      </c>
      <c r="L230" s="10">
        <f t="shared" si="33"/>
        <v>0</v>
      </c>
      <c r="M230" s="10">
        <f t="shared" si="34"/>
        <v>0</v>
      </c>
      <c r="N230" s="22"/>
      <c r="O230" s="22"/>
      <c r="P230" s="22"/>
      <c r="Q230" s="22"/>
      <c r="R230" s="22"/>
      <c r="S230" s="22"/>
      <c r="T230" s="22"/>
      <c r="U230" s="22"/>
      <c r="V230" s="1">
        <v>213</v>
      </c>
      <c r="W230" s="10">
        <f t="shared" si="35"/>
        <v>0</v>
      </c>
      <c r="X230" s="10">
        <f t="shared" si="31"/>
        <v>0</v>
      </c>
      <c r="Y230" s="10">
        <f t="shared" si="36"/>
        <v>0</v>
      </c>
      <c r="Z230" s="10">
        <f t="shared" si="37"/>
        <v>0</v>
      </c>
      <c r="AA230" s="22"/>
      <c r="AB230" s="22"/>
      <c r="AC230" s="10">
        <f t="shared" si="38"/>
        <v>0</v>
      </c>
      <c r="AD230" s="10">
        <f t="shared" si="39"/>
        <v>0</v>
      </c>
    </row>
    <row r="231" spans="1:30" x14ac:dyDescent="0.25">
      <c r="A231" s="4"/>
      <c r="B231" s="22"/>
      <c r="C231" s="22"/>
      <c r="D231" s="22"/>
      <c r="E231" s="22"/>
      <c r="F231" s="22"/>
      <c r="G231" s="22"/>
      <c r="H231" s="22"/>
      <c r="I231" s="1">
        <v>214</v>
      </c>
      <c r="J231" s="10">
        <f t="shared" si="32"/>
        <v>0</v>
      </c>
      <c r="K231" s="10">
        <f t="shared" si="30"/>
        <v>0</v>
      </c>
      <c r="L231" s="10">
        <f t="shared" si="33"/>
        <v>0</v>
      </c>
      <c r="M231" s="10">
        <f t="shared" si="34"/>
        <v>0</v>
      </c>
      <c r="N231" s="22"/>
      <c r="O231" s="22"/>
      <c r="P231" s="22"/>
      <c r="Q231" s="22"/>
      <c r="R231" s="22"/>
      <c r="S231" s="22"/>
      <c r="T231" s="22"/>
      <c r="U231" s="22"/>
      <c r="V231" s="1">
        <v>214</v>
      </c>
      <c r="W231" s="10">
        <f t="shared" si="35"/>
        <v>0</v>
      </c>
      <c r="X231" s="10">
        <f t="shared" si="31"/>
        <v>0</v>
      </c>
      <c r="Y231" s="10">
        <f t="shared" si="36"/>
        <v>0</v>
      </c>
      <c r="Z231" s="10">
        <f t="shared" si="37"/>
        <v>0</v>
      </c>
      <c r="AA231" s="22"/>
      <c r="AB231" s="22"/>
      <c r="AC231" s="10">
        <f t="shared" si="38"/>
        <v>0</v>
      </c>
      <c r="AD231" s="10">
        <f t="shared" si="39"/>
        <v>0</v>
      </c>
    </row>
    <row r="232" spans="1:30" x14ac:dyDescent="0.25">
      <c r="A232" s="4"/>
      <c r="B232" s="22"/>
      <c r="C232" s="22"/>
      <c r="D232" s="22"/>
      <c r="E232" s="22"/>
      <c r="F232" s="22"/>
      <c r="G232" s="22"/>
      <c r="H232" s="22"/>
      <c r="I232" s="1">
        <v>215</v>
      </c>
      <c r="J232" s="10">
        <f t="shared" si="32"/>
        <v>0</v>
      </c>
      <c r="K232" s="10">
        <f t="shared" si="30"/>
        <v>0</v>
      </c>
      <c r="L232" s="10">
        <f t="shared" si="33"/>
        <v>0</v>
      </c>
      <c r="M232" s="10">
        <f t="shared" si="34"/>
        <v>0</v>
      </c>
      <c r="N232" s="22"/>
      <c r="O232" s="22"/>
      <c r="P232" s="22"/>
      <c r="Q232" s="22"/>
      <c r="R232" s="22"/>
      <c r="S232" s="22"/>
      <c r="T232" s="22"/>
      <c r="U232" s="22"/>
      <c r="V232" s="1">
        <v>215</v>
      </c>
      <c r="W232" s="10">
        <f t="shared" si="35"/>
        <v>0</v>
      </c>
      <c r="X232" s="10">
        <f t="shared" si="31"/>
        <v>0</v>
      </c>
      <c r="Y232" s="10">
        <f t="shared" si="36"/>
        <v>0</v>
      </c>
      <c r="Z232" s="10">
        <f t="shared" si="37"/>
        <v>0</v>
      </c>
      <c r="AA232" s="22"/>
      <c r="AB232" s="22"/>
      <c r="AC232" s="10">
        <f t="shared" si="38"/>
        <v>0</v>
      </c>
      <c r="AD232" s="10">
        <f t="shared" si="39"/>
        <v>0</v>
      </c>
    </row>
    <row r="233" spans="1:30" x14ac:dyDescent="0.25">
      <c r="A233" s="4"/>
      <c r="B233" s="22"/>
      <c r="C233" s="22"/>
      <c r="D233" s="22"/>
      <c r="E233" s="22"/>
      <c r="F233" s="22"/>
      <c r="G233" s="22"/>
      <c r="H233" s="22"/>
      <c r="I233" s="1">
        <v>216</v>
      </c>
      <c r="J233" s="10">
        <f t="shared" si="32"/>
        <v>0</v>
      </c>
      <c r="K233" s="10">
        <f t="shared" si="30"/>
        <v>0</v>
      </c>
      <c r="L233" s="10">
        <f t="shared" si="33"/>
        <v>0</v>
      </c>
      <c r="M233" s="10">
        <f t="shared" si="34"/>
        <v>0</v>
      </c>
      <c r="N233" s="22"/>
      <c r="O233" s="22"/>
      <c r="P233" s="22"/>
      <c r="Q233" s="22"/>
      <c r="R233" s="22"/>
      <c r="S233" s="22"/>
      <c r="T233" s="22"/>
      <c r="U233" s="22"/>
      <c r="V233" s="1">
        <v>216</v>
      </c>
      <c r="W233" s="10">
        <f t="shared" si="35"/>
        <v>0</v>
      </c>
      <c r="X233" s="10">
        <f t="shared" si="31"/>
        <v>0</v>
      </c>
      <c r="Y233" s="10">
        <f t="shared" si="36"/>
        <v>0</v>
      </c>
      <c r="Z233" s="10">
        <f t="shared" si="37"/>
        <v>0</v>
      </c>
      <c r="AA233" s="22"/>
      <c r="AB233" s="22"/>
      <c r="AC233" s="10">
        <f t="shared" si="38"/>
        <v>0</v>
      </c>
      <c r="AD233" s="10">
        <f t="shared" si="39"/>
        <v>0</v>
      </c>
    </row>
    <row r="234" spans="1:30" x14ac:dyDescent="0.25">
      <c r="A234" s="4"/>
      <c r="B234" s="22"/>
      <c r="C234" s="22"/>
      <c r="D234" s="22"/>
      <c r="E234" s="22"/>
      <c r="F234" s="22"/>
      <c r="G234" s="22"/>
      <c r="H234" s="22"/>
      <c r="I234" s="1">
        <v>217</v>
      </c>
      <c r="J234" s="10">
        <f t="shared" si="32"/>
        <v>0</v>
      </c>
      <c r="K234" s="10">
        <f t="shared" si="30"/>
        <v>0</v>
      </c>
      <c r="L234" s="10">
        <f t="shared" si="33"/>
        <v>0</v>
      </c>
      <c r="M234" s="10">
        <f t="shared" si="34"/>
        <v>0</v>
      </c>
      <c r="N234" s="22"/>
      <c r="O234" s="22"/>
      <c r="P234" s="22"/>
      <c r="Q234" s="22"/>
      <c r="R234" s="22"/>
      <c r="S234" s="22"/>
      <c r="T234" s="22"/>
      <c r="U234" s="22"/>
      <c r="V234" s="1">
        <v>217</v>
      </c>
      <c r="W234" s="10">
        <f t="shared" si="35"/>
        <v>0</v>
      </c>
      <c r="X234" s="10">
        <f t="shared" si="31"/>
        <v>0</v>
      </c>
      <c r="Y234" s="10">
        <f t="shared" si="36"/>
        <v>0</v>
      </c>
      <c r="Z234" s="10">
        <f t="shared" si="37"/>
        <v>0</v>
      </c>
      <c r="AA234" s="22"/>
      <c r="AB234" s="22"/>
      <c r="AC234" s="10">
        <f t="shared" si="38"/>
        <v>0</v>
      </c>
      <c r="AD234" s="10">
        <f t="shared" si="39"/>
        <v>0</v>
      </c>
    </row>
    <row r="235" spans="1:30" x14ac:dyDescent="0.25">
      <c r="A235" s="4"/>
      <c r="B235" s="22"/>
      <c r="C235" s="22"/>
      <c r="D235" s="22"/>
      <c r="E235" s="22"/>
      <c r="F235" s="22"/>
      <c r="G235" s="22"/>
      <c r="H235" s="22"/>
      <c r="I235" s="1">
        <v>218</v>
      </c>
      <c r="J235" s="10">
        <f t="shared" si="32"/>
        <v>0</v>
      </c>
      <c r="K235" s="10">
        <f t="shared" si="30"/>
        <v>0</v>
      </c>
      <c r="L235" s="10">
        <f t="shared" si="33"/>
        <v>0</v>
      </c>
      <c r="M235" s="10">
        <f t="shared" si="34"/>
        <v>0</v>
      </c>
      <c r="N235" s="22"/>
      <c r="O235" s="22"/>
      <c r="P235" s="22"/>
      <c r="Q235" s="22"/>
      <c r="R235" s="22"/>
      <c r="S235" s="22"/>
      <c r="T235" s="22"/>
      <c r="U235" s="22"/>
      <c r="V235" s="1">
        <v>218</v>
      </c>
      <c r="W235" s="10">
        <f t="shared" si="35"/>
        <v>0</v>
      </c>
      <c r="X235" s="10">
        <f t="shared" si="31"/>
        <v>0</v>
      </c>
      <c r="Y235" s="10">
        <f t="shared" si="36"/>
        <v>0</v>
      </c>
      <c r="Z235" s="10">
        <f t="shared" si="37"/>
        <v>0</v>
      </c>
      <c r="AA235" s="22"/>
      <c r="AB235" s="22"/>
      <c r="AC235" s="10">
        <f t="shared" si="38"/>
        <v>0</v>
      </c>
      <c r="AD235" s="10">
        <f t="shared" si="39"/>
        <v>0</v>
      </c>
    </row>
    <row r="236" spans="1:30" x14ac:dyDescent="0.25">
      <c r="A236" s="4"/>
      <c r="B236" s="22"/>
      <c r="C236" s="22"/>
      <c r="D236" s="22"/>
      <c r="E236" s="22"/>
      <c r="F236" s="22"/>
      <c r="G236" s="22"/>
      <c r="H236" s="22"/>
      <c r="I236" s="1">
        <v>219</v>
      </c>
      <c r="J236" s="10">
        <f t="shared" si="32"/>
        <v>0</v>
      </c>
      <c r="K236" s="10">
        <f t="shared" si="30"/>
        <v>0</v>
      </c>
      <c r="L236" s="10">
        <f t="shared" si="33"/>
        <v>0</v>
      </c>
      <c r="M236" s="10">
        <f t="shared" si="34"/>
        <v>0</v>
      </c>
      <c r="N236" s="22"/>
      <c r="O236" s="22"/>
      <c r="P236" s="22"/>
      <c r="Q236" s="22"/>
      <c r="R236" s="22"/>
      <c r="S236" s="22"/>
      <c r="T236" s="22"/>
      <c r="U236" s="22"/>
      <c r="V236" s="1">
        <v>219</v>
      </c>
      <c r="W236" s="10">
        <f t="shared" si="35"/>
        <v>0</v>
      </c>
      <c r="X236" s="10">
        <f t="shared" si="31"/>
        <v>0</v>
      </c>
      <c r="Y236" s="10">
        <f t="shared" si="36"/>
        <v>0</v>
      </c>
      <c r="Z236" s="10">
        <f t="shared" si="37"/>
        <v>0</v>
      </c>
      <c r="AA236" s="22"/>
      <c r="AB236" s="22"/>
      <c r="AC236" s="10">
        <f t="shared" si="38"/>
        <v>0</v>
      </c>
      <c r="AD236" s="10">
        <f t="shared" si="39"/>
        <v>0</v>
      </c>
    </row>
    <row r="237" spans="1:30" x14ac:dyDescent="0.25">
      <c r="A237" s="4"/>
      <c r="B237" s="22"/>
      <c r="C237" s="22"/>
      <c r="D237" s="22"/>
      <c r="E237" s="22"/>
      <c r="F237" s="22"/>
      <c r="G237" s="22"/>
      <c r="H237" s="22"/>
      <c r="I237" s="1">
        <v>220</v>
      </c>
      <c r="J237" s="10">
        <f t="shared" si="32"/>
        <v>0</v>
      </c>
      <c r="K237" s="10">
        <f t="shared" si="30"/>
        <v>0</v>
      </c>
      <c r="L237" s="10">
        <f t="shared" si="33"/>
        <v>0</v>
      </c>
      <c r="M237" s="10">
        <f t="shared" si="34"/>
        <v>0</v>
      </c>
      <c r="N237" s="22"/>
      <c r="O237" s="22"/>
      <c r="P237" s="22"/>
      <c r="Q237" s="22"/>
      <c r="R237" s="22"/>
      <c r="S237" s="22"/>
      <c r="T237" s="22"/>
      <c r="U237" s="22"/>
      <c r="V237" s="1">
        <v>220</v>
      </c>
      <c r="W237" s="10">
        <f t="shared" si="35"/>
        <v>0</v>
      </c>
      <c r="X237" s="10">
        <f t="shared" si="31"/>
        <v>0</v>
      </c>
      <c r="Y237" s="10">
        <f t="shared" si="36"/>
        <v>0</v>
      </c>
      <c r="Z237" s="10">
        <f t="shared" si="37"/>
        <v>0</v>
      </c>
      <c r="AA237" s="22"/>
      <c r="AB237" s="22"/>
      <c r="AC237" s="10">
        <f t="shared" si="38"/>
        <v>0</v>
      </c>
      <c r="AD237" s="10">
        <f t="shared" si="39"/>
        <v>0</v>
      </c>
    </row>
    <row r="238" spans="1:30" x14ac:dyDescent="0.25">
      <c r="A238" s="4"/>
      <c r="B238" s="22"/>
      <c r="C238" s="22"/>
      <c r="D238" s="22"/>
      <c r="E238" s="22"/>
      <c r="F238" s="22"/>
      <c r="G238" s="22"/>
      <c r="H238" s="22"/>
      <c r="I238" s="1">
        <v>221</v>
      </c>
      <c r="J238" s="10">
        <f t="shared" si="32"/>
        <v>0</v>
      </c>
      <c r="K238" s="10">
        <f t="shared" si="30"/>
        <v>0</v>
      </c>
      <c r="L238" s="10">
        <f t="shared" si="33"/>
        <v>0</v>
      </c>
      <c r="M238" s="10">
        <f t="shared" si="34"/>
        <v>0</v>
      </c>
      <c r="N238" s="22"/>
      <c r="O238" s="22"/>
      <c r="P238" s="22"/>
      <c r="Q238" s="22"/>
      <c r="R238" s="22"/>
      <c r="S238" s="22"/>
      <c r="T238" s="22"/>
      <c r="U238" s="22"/>
      <c r="V238" s="1">
        <v>221</v>
      </c>
      <c r="W238" s="10">
        <f t="shared" si="35"/>
        <v>0</v>
      </c>
      <c r="X238" s="10">
        <f t="shared" si="31"/>
        <v>0</v>
      </c>
      <c r="Y238" s="10">
        <f t="shared" si="36"/>
        <v>0</v>
      </c>
      <c r="Z238" s="10">
        <f t="shared" si="37"/>
        <v>0</v>
      </c>
      <c r="AA238" s="22"/>
      <c r="AB238" s="22"/>
      <c r="AC238" s="10">
        <f t="shared" si="38"/>
        <v>0</v>
      </c>
      <c r="AD238" s="10">
        <f t="shared" si="39"/>
        <v>0</v>
      </c>
    </row>
    <row r="239" spans="1:30" x14ac:dyDescent="0.25">
      <c r="A239" s="4"/>
      <c r="B239" s="22"/>
      <c r="C239" s="22"/>
      <c r="D239" s="22"/>
      <c r="E239" s="22"/>
      <c r="F239" s="22"/>
      <c r="G239" s="22"/>
      <c r="H239" s="22"/>
      <c r="I239" s="1">
        <v>222</v>
      </c>
      <c r="J239" s="10">
        <f t="shared" si="32"/>
        <v>0</v>
      </c>
      <c r="K239" s="10">
        <f t="shared" si="30"/>
        <v>0</v>
      </c>
      <c r="L239" s="10">
        <f t="shared" si="33"/>
        <v>0</v>
      </c>
      <c r="M239" s="10">
        <f t="shared" si="34"/>
        <v>0</v>
      </c>
      <c r="N239" s="22"/>
      <c r="O239" s="22"/>
      <c r="P239" s="22"/>
      <c r="Q239" s="22"/>
      <c r="R239" s="22"/>
      <c r="S239" s="22"/>
      <c r="T239" s="22"/>
      <c r="U239" s="22"/>
      <c r="V239" s="1">
        <v>222</v>
      </c>
      <c r="W239" s="10">
        <f t="shared" si="35"/>
        <v>0</v>
      </c>
      <c r="X239" s="10">
        <f t="shared" si="31"/>
        <v>0</v>
      </c>
      <c r="Y239" s="10">
        <f t="shared" si="36"/>
        <v>0</v>
      </c>
      <c r="Z239" s="10">
        <f t="shared" si="37"/>
        <v>0</v>
      </c>
      <c r="AA239" s="22"/>
      <c r="AB239" s="22"/>
      <c r="AC239" s="10">
        <f t="shared" si="38"/>
        <v>0</v>
      </c>
      <c r="AD239" s="10">
        <f t="shared" si="39"/>
        <v>0</v>
      </c>
    </row>
    <row r="240" spans="1:30" x14ac:dyDescent="0.25">
      <c r="A240" s="4"/>
      <c r="B240" s="22"/>
      <c r="C240" s="22"/>
      <c r="D240" s="22"/>
      <c r="E240" s="22"/>
      <c r="F240" s="22"/>
      <c r="G240" s="22"/>
      <c r="H240" s="22"/>
      <c r="I240" s="1">
        <v>223</v>
      </c>
      <c r="J240" s="10">
        <f t="shared" si="32"/>
        <v>0</v>
      </c>
      <c r="K240" s="10">
        <f t="shared" si="30"/>
        <v>0</v>
      </c>
      <c r="L240" s="10">
        <f t="shared" si="33"/>
        <v>0</v>
      </c>
      <c r="M240" s="10">
        <f t="shared" si="34"/>
        <v>0</v>
      </c>
      <c r="N240" s="22"/>
      <c r="O240" s="22"/>
      <c r="P240" s="22"/>
      <c r="Q240" s="22"/>
      <c r="R240" s="22"/>
      <c r="S240" s="22"/>
      <c r="T240" s="22"/>
      <c r="U240" s="22"/>
      <c r="V240" s="1">
        <v>223</v>
      </c>
      <c r="W240" s="10">
        <f t="shared" si="35"/>
        <v>0</v>
      </c>
      <c r="X240" s="10">
        <f t="shared" si="31"/>
        <v>0</v>
      </c>
      <c r="Y240" s="10">
        <f t="shared" si="36"/>
        <v>0</v>
      </c>
      <c r="Z240" s="10">
        <f t="shared" si="37"/>
        <v>0</v>
      </c>
      <c r="AA240" s="22"/>
      <c r="AB240" s="22"/>
      <c r="AC240" s="10">
        <f t="shared" si="38"/>
        <v>0</v>
      </c>
      <c r="AD240" s="10">
        <f t="shared" si="39"/>
        <v>0</v>
      </c>
    </row>
    <row r="241" spans="1:30" x14ac:dyDescent="0.25">
      <c r="A241" s="4"/>
      <c r="B241" s="22"/>
      <c r="C241" s="22"/>
      <c r="D241" s="22"/>
      <c r="E241" s="22"/>
      <c r="F241" s="22"/>
      <c r="G241" s="22"/>
      <c r="H241" s="22"/>
      <c r="I241" s="1">
        <v>224</v>
      </c>
      <c r="J241" s="10">
        <f t="shared" si="32"/>
        <v>0</v>
      </c>
      <c r="K241" s="10">
        <f t="shared" si="30"/>
        <v>0</v>
      </c>
      <c r="L241" s="10">
        <f t="shared" si="33"/>
        <v>0</v>
      </c>
      <c r="M241" s="10">
        <f t="shared" si="34"/>
        <v>0</v>
      </c>
      <c r="N241" s="22"/>
      <c r="O241" s="22"/>
      <c r="P241" s="22"/>
      <c r="Q241" s="22"/>
      <c r="R241" s="22"/>
      <c r="S241" s="22"/>
      <c r="T241" s="22"/>
      <c r="U241" s="22"/>
      <c r="V241" s="1">
        <v>224</v>
      </c>
      <c r="W241" s="10">
        <f t="shared" si="35"/>
        <v>0</v>
      </c>
      <c r="X241" s="10">
        <f t="shared" si="31"/>
        <v>0</v>
      </c>
      <c r="Y241" s="10">
        <f t="shared" si="36"/>
        <v>0</v>
      </c>
      <c r="Z241" s="10">
        <f t="shared" si="37"/>
        <v>0</v>
      </c>
      <c r="AA241" s="22"/>
      <c r="AB241" s="22"/>
      <c r="AC241" s="10">
        <f t="shared" si="38"/>
        <v>0</v>
      </c>
      <c r="AD241" s="10">
        <f t="shared" si="39"/>
        <v>0</v>
      </c>
    </row>
    <row r="242" spans="1:30" x14ac:dyDescent="0.25">
      <c r="A242" s="4"/>
      <c r="B242" s="22"/>
      <c r="C242" s="22"/>
      <c r="D242" s="22"/>
      <c r="E242" s="22"/>
      <c r="F242" s="22"/>
      <c r="G242" s="22"/>
      <c r="H242" s="22"/>
      <c r="I242" s="1">
        <v>225</v>
      </c>
      <c r="J242" s="10">
        <f t="shared" si="32"/>
        <v>0</v>
      </c>
      <c r="K242" s="10">
        <f t="shared" si="30"/>
        <v>0</v>
      </c>
      <c r="L242" s="10">
        <f t="shared" si="33"/>
        <v>0</v>
      </c>
      <c r="M242" s="10">
        <f t="shared" si="34"/>
        <v>0</v>
      </c>
      <c r="N242" s="22"/>
      <c r="O242" s="22"/>
      <c r="P242" s="22"/>
      <c r="Q242" s="22"/>
      <c r="R242" s="22"/>
      <c r="S242" s="22"/>
      <c r="T242" s="22"/>
      <c r="U242" s="22"/>
      <c r="V242" s="1">
        <v>225</v>
      </c>
      <c r="W242" s="10">
        <f t="shared" si="35"/>
        <v>0</v>
      </c>
      <c r="X242" s="10">
        <f t="shared" si="31"/>
        <v>0</v>
      </c>
      <c r="Y242" s="10">
        <f t="shared" si="36"/>
        <v>0</v>
      </c>
      <c r="Z242" s="10">
        <f t="shared" si="37"/>
        <v>0</v>
      </c>
      <c r="AA242" s="22"/>
      <c r="AB242" s="22"/>
      <c r="AC242" s="10">
        <f t="shared" si="38"/>
        <v>0</v>
      </c>
      <c r="AD242" s="10">
        <f t="shared" si="39"/>
        <v>0</v>
      </c>
    </row>
    <row r="243" spans="1:30" x14ac:dyDescent="0.25">
      <c r="A243" s="4"/>
      <c r="B243" s="22"/>
      <c r="C243" s="22"/>
      <c r="D243" s="22"/>
      <c r="E243" s="22"/>
      <c r="F243" s="22"/>
      <c r="G243" s="22"/>
      <c r="H243" s="22"/>
      <c r="I243" s="1">
        <v>226</v>
      </c>
      <c r="J243" s="10">
        <f t="shared" si="32"/>
        <v>0</v>
      </c>
      <c r="K243" s="10">
        <f t="shared" si="30"/>
        <v>0</v>
      </c>
      <c r="L243" s="10">
        <f t="shared" si="33"/>
        <v>0</v>
      </c>
      <c r="M243" s="10">
        <f t="shared" si="34"/>
        <v>0</v>
      </c>
      <c r="N243" s="22"/>
      <c r="O243" s="22"/>
      <c r="P243" s="22"/>
      <c r="Q243" s="22"/>
      <c r="R243" s="22"/>
      <c r="S243" s="22"/>
      <c r="T243" s="22"/>
      <c r="U243" s="22"/>
      <c r="V243" s="1">
        <v>226</v>
      </c>
      <c r="W243" s="10">
        <f t="shared" si="35"/>
        <v>0</v>
      </c>
      <c r="X243" s="10">
        <f t="shared" si="31"/>
        <v>0</v>
      </c>
      <c r="Y243" s="10">
        <f t="shared" si="36"/>
        <v>0</v>
      </c>
      <c r="Z243" s="10">
        <f t="shared" si="37"/>
        <v>0</v>
      </c>
      <c r="AA243" s="22"/>
      <c r="AB243" s="22"/>
      <c r="AC243" s="10">
        <f t="shared" si="38"/>
        <v>0</v>
      </c>
      <c r="AD243" s="10">
        <f t="shared" si="39"/>
        <v>0</v>
      </c>
    </row>
    <row r="244" spans="1:30" x14ac:dyDescent="0.25">
      <c r="A244" s="4"/>
      <c r="B244" s="22"/>
      <c r="C244" s="22"/>
      <c r="D244" s="22"/>
      <c r="E244" s="22"/>
      <c r="F244" s="22"/>
      <c r="G244" s="22"/>
      <c r="H244" s="22"/>
      <c r="I244" s="1">
        <v>227</v>
      </c>
      <c r="J244" s="10">
        <f t="shared" si="32"/>
        <v>0</v>
      </c>
      <c r="K244" s="10">
        <f t="shared" si="30"/>
        <v>0</v>
      </c>
      <c r="L244" s="10">
        <f t="shared" si="33"/>
        <v>0</v>
      </c>
      <c r="M244" s="10">
        <f t="shared" si="34"/>
        <v>0</v>
      </c>
      <c r="N244" s="22"/>
      <c r="O244" s="22"/>
      <c r="P244" s="22"/>
      <c r="Q244" s="22"/>
      <c r="R244" s="22"/>
      <c r="S244" s="22"/>
      <c r="T244" s="22"/>
      <c r="U244" s="22"/>
      <c r="V244" s="1">
        <v>227</v>
      </c>
      <c r="W244" s="10">
        <f t="shared" si="35"/>
        <v>0</v>
      </c>
      <c r="X244" s="10">
        <f t="shared" si="31"/>
        <v>0</v>
      </c>
      <c r="Y244" s="10">
        <f t="shared" si="36"/>
        <v>0</v>
      </c>
      <c r="Z244" s="10">
        <f t="shared" si="37"/>
        <v>0</v>
      </c>
      <c r="AA244" s="22"/>
      <c r="AB244" s="22"/>
      <c r="AC244" s="10">
        <f t="shared" si="38"/>
        <v>0</v>
      </c>
      <c r="AD244" s="10">
        <f t="shared" si="39"/>
        <v>0</v>
      </c>
    </row>
    <row r="245" spans="1:30" x14ac:dyDescent="0.25">
      <c r="A245" s="4"/>
      <c r="B245" s="22"/>
      <c r="C245" s="22"/>
      <c r="D245" s="22"/>
      <c r="E245" s="22"/>
      <c r="F245" s="22"/>
      <c r="G245" s="22"/>
      <c r="H245" s="22"/>
      <c r="I245" s="1">
        <v>228</v>
      </c>
      <c r="J245" s="10">
        <f t="shared" si="32"/>
        <v>0</v>
      </c>
      <c r="K245" s="10">
        <f t="shared" si="30"/>
        <v>0</v>
      </c>
      <c r="L245" s="10">
        <f t="shared" si="33"/>
        <v>0</v>
      </c>
      <c r="M245" s="10">
        <f t="shared" si="34"/>
        <v>0</v>
      </c>
      <c r="N245" s="22"/>
      <c r="O245" s="22"/>
      <c r="P245" s="22"/>
      <c r="Q245" s="22"/>
      <c r="R245" s="22"/>
      <c r="S245" s="22"/>
      <c r="T245" s="22"/>
      <c r="U245" s="22"/>
      <c r="V245" s="1">
        <v>228</v>
      </c>
      <c r="W245" s="10">
        <f t="shared" si="35"/>
        <v>0</v>
      </c>
      <c r="X245" s="10">
        <f t="shared" si="31"/>
        <v>0</v>
      </c>
      <c r="Y245" s="10">
        <f t="shared" si="36"/>
        <v>0</v>
      </c>
      <c r="Z245" s="10">
        <f t="shared" si="37"/>
        <v>0</v>
      </c>
      <c r="AA245" s="22"/>
      <c r="AB245" s="22"/>
      <c r="AC245" s="10">
        <f t="shared" si="38"/>
        <v>0</v>
      </c>
      <c r="AD245" s="10">
        <f t="shared" si="39"/>
        <v>0</v>
      </c>
    </row>
    <row r="246" spans="1:30" x14ac:dyDescent="0.25">
      <c r="A246" s="4"/>
      <c r="B246" s="22"/>
      <c r="C246" s="22"/>
      <c r="D246" s="22"/>
      <c r="E246" s="22"/>
      <c r="F246" s="22"/>
      <c r="G246" s="22"/>
      <c r="H246" s="22"/>
      <c r="I246" s="1">
        <v>229</v>
      </c>
      <c r="J246" s="10">
        <f t="shared" si="32"/>
        <v>0</v>
      </c>
      <c r="K246" s="10">
        <f t="shared" si="30"/>
        <v>0</v>
      </c>
      <c r="L246" s="10">
        <f t="shared" si="33"/>
        <v>0</v>
      </c>
      <c r="M246" s="10">
        <f t="shared" si="34"/>
        <v>0</v>
      </c>
      <c r="N246" s="22"/>
      <c r="O246" s="22"/>
      <c r="P246" s="22"/>
      <c r="Q246" s="22"/>
      <c r="R246" s="22"/>
      <c r="S246" s="22"/>
      <c r="T246" s="22"/>
      <c r="U246" s="22"/>
      <c r="V246" s="1">
        <v>229</v>
      </c>
      <c r="W246" s="10">
        <f t="shared" si="35"/>
        <v>0</v>
      </c>
      <c r="X246" s="10">
        <f t="shared" si="31"/>
        <v>0</v>
      </c>
      <c r="Y246" s="10">
        <f t="shared" si="36"/>
        <v>0</v>
      </c>
      <c r="Z246" s="10">
        <f t="shared" si="37"/>
        <v>0</v>
      </c>
      <c r="AA246" s="22"/>
      <c r="AB246" s="22"/>
      <c r="AC246" s="10">
        <f t="shared" si="38"/>
        <v>0</v>
      </c>
      <c r="AD246" s="10">
        <f t="shared" si="39"/>
        <v>0</v>
      </c>
    </row>
    <row r="247" spans="1:30" x14ac:dyDescent="0.25">
      <c r="A247" s="4"/>
      <c r="B247" s="22"/>
      <c r="C247" s="22"/>
      <c r="D247" s="22"/>
      <c r="E247" s="22"/>
      <c r="F247" s="22"/>
      <c r="G247" s="22"/>
      <c r="H247" s="22"/>
      <c r="I247" s="1">
        <v>230</v>
      </c>
      <c r="J247" s="10">
        <f t="shared" si="32"/>
        <v>0</v>
      </c>
      <c r="K247" s="10">
        <f t="shared" si="30"/>
        <v>0</v>
      </c>
      <c r="L247" s="10">
        <f t="shared" si="33"/>
        <v>0</v>
      </c>
      <c r="M247" s="10">
        <f t="shared" si="34"/>
        <v>0</v>
      </c>
      <c r="N247" s="22"/>
      <c r="O247" s="22"/>
      <c r="P247" s="22"/>
      <c r="Q247" s="22"/>
      <c r="R247" s="22"/>
      <c r="S247" s="22"/>
      <c r="T247" s="22"/>
      <c r="U247" s="22"/>
      <c r="V247" s="1">
        <v>230</v>
      </c>
      <c r="W247" s="10">
        <f t="shared" si="35"/>
        <v>0</v>
      </c>
      <c r="X247" s="10">
        <f t="shared" si="31"/>
        <v>0</v>
      </c>
      <c r="Y247" s="10">
        <f t="shared" si="36"/>
        <v>0</v>
      </c>
      <c r="Z247" s="10">
        <f t="shared" si="37"/>
        <v>0</v>
      </c>
      <c r="AA247" s="22"/>
      <c r="AB247" s="22"/>
      <c r="AC247" s="10">
        <f t="shared" si="38"/>
        <v>0</v>
      </c>
      <c r="AD247" s="10">
        <f t="shared" si="39"/>
        <v>0</v>
      </c>
    </row>
    <row r="248" spans="1:30" x14ac:dyDescent="0.25">
      <c r="A248" s="4"/>
      <c r="B248" s="22"/>
      <c r="C248" s="22"/>
      <c r="D248" s="22"/>
      <c r="E248" s="22"/>
      <c r="F248" s="22"/>
      <c r="G248" s="22"/>
      <c r="H248" s="22"/>
      <c r="I248" s="1">
        <v>231</v>
      </c>
      <c r="J248" s="10">
        <f t="shared" si="32"/>
        <v>0</v>
      </c>
      <c r="K248" s="10">
        <f t="shared" si="30"/>
        <v>0</v>
      </c>
      <c r="L248" s="10">
        <f t="shared" si="33"/>
        <v>0</v>
      </c>
      <c r="M248" s="10">
        <f t="shared" si="34"/>
        <v>0</v>
      </c>
      <c r="N248" s="22"/>
      <c r="O248" s="22"/>
      <c r="P248" s="22"/>
      <c r="Q248" s="22"/>
      <c r="R248" s="22"/>
      <c r="S248" s="22"/>
      <c r="T248" s="22"/>
      <c r="U248" s="22"/>
      <c r="V248" s="1">
        <v>231</v>
      </c>
      <c r="W248" s="10">
        <f t="shared" si="35"/>
        <v>0</v>
      </c>
      <c r="X248" s="10">
        <f t="shared" si="31"/>
        <v>0</v>
      </c>
      <c r="Y248" s="10">
        <f t="shared" si="36"/>
        <v>0</v>
      </c>
      <c r="Z248" s="10">
        <f t="shared" si="37"/>
        <v>0</v>
      </c>
      <c r="AA248" s="22"/>
      <c r="AB248" s="22"/>
      <c r="AC248" s="10">
        <f t="shared" si="38"/>
        <v>0</v>
      </c>
      <c r="AD248" s="10">
        <f t="shared" si="39"/>
        <v>0</v>
      </c>
    </row>
    <row r="249" spans="1:30" x14ac:dyDescent="0.25">
      <c r="A249" s="4"/>
      <c r="B249" s="22"/>
      <c r="C249" s="22"/>
      <c r="D249" s="22"/>
      <c r="E249" s="22"/>
      <c r="F249" s="22"/>
      <c r="G249" s="22"/>
      <c r="H249" s="22"/>
      <c r="I249" s="1">
        <v>232</v>
      </c>
      <c r="J249" s="10">
        <f t="shared" si="32"/>
        <v>0</v>
      </c>
      <c r="K249" s="10">
        <f t="shared" si="30"/>
        <v>0</v>
      </c>
      <c r="L249" s="10">
        <f t="shared" si="33"/>
        <v>0</v>
      </c>
      <c r="M249" s="10">
        <f t="shared" si="34"/>
        <v>0</v>
      </c>
      <c r="N249" s="22"/>
      <c r="O249" s="22"/>
      <c r="P249" s="22"/>
      <c r="Q249" s="22"/>
      <c r="R249" s="22"/>
      <c r="S249" s="22"/>
      <c r="T249" s="22"/>
      <c r="U249" s="22"/>
      <c r="V249" s="1">
        <v>232</v>
      </c>
      <c r="W249" s="10">
        <f t="shared" si="35"/>
        <v>0</v>
      </c>
      <c r="X249" s="10">
        <f t="shared" si="31"/>
        <v>0</v>
      </c>
      <c r="Y249" s="10">
        <f t="shared" si="36"/>
        <v>0</v>
      </c>
      <c r="Z249" s="10">
        <f t="shared" si="37"/>
        <v>0</v>
      </c>
      <c r="AA249" s="22"/>
      <c r="AB249" s="22"/>
      <c r="AC249" s="10">
        <f t="shared" si="38"/>
        <v>0</v>
      </c>
      <c r="AD249" s="10">
        <f t="shared" si="39"/>
        <v>0</v>
      </c>
    </row>
    <row r="250" spans="1:30" x14ac:dyDescent="0.25">
      <c r="A250" s="4"/>
      <c r="B250" s="22"/>
      <c r="C250" s="22"/>
      <c r="D250" s="22"/>
      <c r="E250" s="22"/>
      <c r="F250" s="22"/>
      <c r="G250" s="22"/>
      <c r="H250" s="22"/>
      <c r="I250" s="1">
        <v>233</v>
      </c>
      <c r="J250" s="10">
        <f t="shared" si="32"/>
        <v>0</v>
      </c>
      <c r="K250" s="10">
        <f t="shared" si="30"/>
        <v>0</v>
      </c>
      <c r="L250" s="10">
        <f t="shared" si="33"/>
        <v>0</v>
      </c>
      <c r="M250" s="10">
        <f t="shared" si="34"/>
        <v>0</v>
      </c>
      <c r="N250" s="22"/>
      <c r="O250" s="22"/>
      <c r="P250" s="22"/>
      <c r="Q250" s="22"/>
      <c r="R250" s="22"/>
      <c r="S250" s="22"/>
      <c r="T250" s="22"/>
      <c r="U250" s="22"/>
      <c r="V250" s="1">
        <v>233</v>
      </c>
      <c r="W250" s="10">
        <f t="shared" si="35"/>
        <v>0</v>
      </c>
      <c r="X250" s="10">
        <f t="shared" si="31"/>
        <v>0</v>
      </c>
      <c r="Y250" s="10">
        <f t="shared" si="36"/>
        <v>0</v>
      </c>
      <c r="Z250" s="10">
        <f t="shared" si="37"/>
        <v>0</v>
      </c>
      <c r="AA250" s="22"/>
      <c r="AB250" s="22"/>
      <c r="AC250" s="10">
        <f t="shared" si="38"/>
        <v>0</v>
      </c>
      <c r="AD250" s="10">
        <f t="shared" si="39"/>
        <v>0</v>
      </c>
    </row>
    <row r="251" spans="1:30" x14ac:dyDescent="0.25">
      <c r="A251" s="4"/>
      <c r="B251" s="22"/>
      <c r="C251" s="22"/>
      <c r="D251" s="22"/>
      <c r="E251" s="22"/>
      <c r="F251" s="22"/>
      <c r="G251" s="22"/>
      <c r="H251" s="22"/>
      <c r="I251" s="1">
        <v>234</v>
      </c>
      <c r="J251" s="10">
        <f t="shared" si="32"/>
        <v>0</v>
      </c>
      <c r="K251" s="10">
        <f t="shared" si="30"/>
        <v>0</v>
      </c>
      <c r="L251" s="10">
        <f t="shared" si="33"/>
        <v>0</v>
      </c>
      <c r="M251" s="10">
        <f t="shared" si="34"/>
        <v>0</v>
      </c>
      <c r="N251" s="22"/>
      <c r="O251" s="22"/>
      <c r="P251" s="22"/>
      <c r="Q251" s="22"/>
      <c r="R251" s="22"/>
      <c r="S251" s="22"/>
      <c r="T251" s="22"/>
      <c r="U251" s="22"/>
      <c r="V251" s="1">
        <v>234</v>
      </c>
      <c r="W251" s="10">
        <f t="shared" si="35"/>
        <v>0</v>
      </c>
      <c r="X251" s="10">
        <f t="shared" si="31"/>
        <v>0</v>
      </c>
      <c r="Y251" s="10">
        <f t="shared" si="36"/>
        <v>0</v>
      </c>
      <c r="Z251" s="10">
        <f t="shared" si="37"/>
        <v>0</v>
      </c>
      <c r="AA251" s="22"/>
      <c r="AB251" s="22"/>
      <c r="AC251" s="10">
        <f t="shared" si="38"/>
        <v>0</v>
      </c>
      <c r="AD251" s="10">
        <f t="shared" si="39"/>
        <v>0</v>
      </c>
    </row>
    <row r="252" spans="1:30" x14ac:dyDescent="0.25">
      <c r="A252" s="4"/>
      <c r="B252" s="22"/>
      <c r="C252" s="22"/>
      <c r="D252" s="22"/>
      <c r="E252" s="22"/>
      <c r="F252" s="22"/>
      <c r="G252" s="22"/>
      <c r="H252" s="22"/>
      <c r="I252" s="1">
        <v>235</v>
      </c>
      <c r="J252" s="10">
        <f t="shared" si="32"/>
        <v>0</v>
      </c>
      <c r="K252" s="10">
        <f t="shared" si="30"/>
        <v>0</v>
      </c>
      <c r="L252" s="10">
        <f t="shared" si="33"/>
        <v>0</v>
      </c>
      <c r="M252" s="10">
        <f t="shared" si="34"/>
        <v>0</v>
      </c>
      <c r="N252" s="22"/>
      <c r="O252" s="22"/>
      <c r="P252" s="22"/>
      <c r="Q252" s="22"/>
      <c r="R252" s="22"/>
      <c r="S252" s="22"/>
      <c r="T252" s="22"/>
      <c r="U252" s="22"/>
      <c r="V252" s="1">
        <v>235</v>
      </c>
      <c r="W252" s="10">
        <f t="shared" si="35"/>
        <v>0</v>
      </c>
      <c r="X252" s="10">
        <f t="shared" si="31"/>
        <v>0</v>
      </c>
      <c r="Y252" s="10">
        <f t="shared" si="36"/>
        <v>0</v>
      </c>
      <c r="Z252" s="10">
        <f t="shared" si="37"/>
        <v>0</v>
      </c>
      <c r="AA252" s="22"/>
      <c r="AB252" s="22"/>
      <c r="AC252" s="10">
        <f t="shared" si="38"/>
        <v>0</v>
      </c>
      <c r="AD252" s="10">
        <f t="shared" si="39"/>
        <v>0</v>
      </c>
    </row>
    <row r="253" spans="1:30" x14ac:dyDescent="0.25">
      <c r="A253" s="4"/>
      <c r="B253" s="22"/>
      <c r="C253" s="22"/>
      <c r="D253" s="22"/>
      <c r="E253" s="22"/>
      <c r="F253" s="22"/>
      <c r="G253" s="22"/>
      <c r="H253" s="22"/>
      <c r="I253" s="1">
        <v>236</v>
      </c>
      <c r="J253" s="10">
        <f t="shared" si="32"/>
        <v>0</v>
      </c>
      <c r="K253" s="10">
        <f t="shared" si="30"/>
        <v>0</v>
      </c>
      <c r="L253" s="10">
        <f t="shared" si="33"/>
        <v>0</v>
      </c>
      <c r="M253" s="10">
        <f t="shared" si="34"/>
        <v>0</v>
      </c>
      <c r="N253" s="22"/>
      <c r="O253" s="22"/>
      <c r="P253" s="22"/>
      <c r="Q253" s="22"/>
      <c r="R253" s="22"/>
      <c r="S253" s="22"/>
      <c r="T253" s="22"/>
      <c r="U253" s="22"/>
      <c r="V253" s="1">
        <v>236</v>
      </c>
      <c r="W253" s="10">
        <f t="shared" si="35"/>
        <v>0</v>
      </c>
      <c r="X253" s="10">
        <f t="shared" si="31"/>
        <v>0</v>
      </c>
      <c r="Y253" s="10">
        <f t="shared" si="36"/>
        <v>0</v>
      </c>
      <c r="Z253" s="10">
        <f t="shared" si="37"/>
        <v>0</v>
      </c>
      <c r="AA253" s="22"/>
      <c r="AB253" s="22"/>
      <c r="AC253" s="10">
        <f t="shared" si="38"/>
        <v>0</v>
      </c>
      <c r="AD253" s="10">
        <f t="shared" si="39"/>
        <v>0</v>
      </c>
    </row>
    <row r="254" spans="1:30" x14ac:dyDescent="0.25">
      <c r="A254" s="4"/>
      <c r="B254" s="22"/>
      <c r="C254" s="22"/>
      <c r="D254" s="22"/>
      <c r="E254" s="22"/>
      <c r="F254" s="22"/>
      <c r="G254" s="22"/>
      <c r="H254" s="22"/>
      <c r="I254" s="1">
        <v>237</v>
      </c>
      <c r="J254" s="10">
        <f t="shared" si="32"/>
        <v>0</v>
      </c>
      <c r="K254" s="10">
        <f t="shared" si="30"/>
        <v>0</v>
      </c>
      <c r="L254" s="10">
        <f t="shared" si="33"/>
        <v>0</v>
      </c>
      <c r="M254" s="10">
        <f t="shared" si="34"/>
        <v>0</v>
      </c>
      <c r="N254" s="22"/>
      <c r="O254" s="22"/>
      <c r="P254" s="22"/>
      <c r="Q254" s="22"/>
      <c r="R254" s="22"/>
      <c r="S254" s="22"/>
      <c r="T254" s="22"/>
      <c r="U254" s="22"/>
      <c r="V254" s="1">
        <v>237</v>
      </c>
      <c r="W254" s="10">
        <f t="shared" si="35"/>
        <v>0</v>
      </c>
      <c r="X254" s="10">
        <f t="shared" si="31"/>
        <v>0</v>
      </c>
      <c r="Y254" s="10">
        <f t="shared" si="36"/>
        <v>0</v>
      </c>
      <c r="Z254" s="10">
        <f t="shared" si="37"/>
        <v>0</v>
      </c>
      <c r="AA254" s="22"/>
      <c r="AB254" s="22"/>
      <c r="AC254" s="10">
        <f t="shared" si="38"/>
        <v>0</v>
      </c>
      <c r="AD254" s="10">
        <f t="shared" si="39"/>
        <v>0</v>
      </c>
    </row>
    <row r="255" spans="1:30" x14ac:dyDescent="0.25">
      <c r="A255" s="4"/>
      <c r="B255" s="22"/>
      <c r="C255" s="22"/>
      <c r="D255" s="22"/>
      <c r="E255" s="22"/>
      <c r="F255" s="22"/>
      <c r="G255" s="22"/>
      <c r="H255" s="22"/>
      <c r="I255" s="1">
        <v>238</v>
      </c>
      <c r="J255" s="10">
        <f t="shared" si="32"/>
        <v>0</v>
      </c>
      <c r="K255" s="10">
        <f t="shared" si="30"/>
        <v>0</v>
      </c>
      <c r="L255" s="10">
        <f t="shared" si="33"/>
        <v>0</v>
      </c>
      <c r="M255" s="10">
        <f t="shared" si="34"/>
        <v>0</v>
      </c>
      <c r="N255" s="22"/>
      <c r="O255" s="22"/>
      <c r="P255" s="22"/>
      <c r="Q255" s="22"/>
      <c r="R255" s="22"/>
      <c r="S255" s="22"/>
      <c r="T255" s="22"/>
      <c r="U255" s="22"/>
      <c r="V255" s="1">
        <v>238</v>
      </c>
      <c r="W255" s="10">
        <f t="shared" si="35"/>
        <v>0</v>
      </c>
      <c r="X255" s="10">
        <f t="shared" si="31"/>
        <v>0</v>
      </c>
      <c r="Y255" s="10">
        <f t="shared" si="36"/>
        <v>0</v>
      </c>
      <c r="Z255" s="10">
        <f t="shared" si="37"/>
        <v>0</v>
      </c>
      <c r="AA255" s="22"/>
      <c r="AB255" s="22"/>
      <c r="AC255" s="10">
        <f t="shared" si="38"/>
        <v>0</v>
      </c>
      <c r="AD255" s="10">
        <f t="shared" si="39"/>
        <v>0</v>
      </c>
    </row>
    <row r="256" spans="1:30" x14ac:dyDescent="0.25">
      <c r="A256" s="4"/>
      <c r="B256" s="22"/>
      <c r="C256" s="22"/>
      <c r="D256" s="22"/>
      <c r="E256" s="22"/>
      <c r="F256" s="22"/>
      <c r="G256" s="22"/>
      <c r="H256" s="22"/>
      <c r="I256" s="1">
        <v>239</v>
      </c>
      <c r="J256" s="10">
        <f t="shared" si="32"/>
        <v>0</v>
      </c>
      <c r="K256" s="10">
        <f t="shared" si="30"/>
        <v>0</v>
      </c>
      <c r="L256" s="10">
        <f t="shared" si="33"/>
        <v>0</v>
      </c>
      <c r="M256" s="10">
        <f t="shared" si="34"/>
        <v>0</v>
      </c>
      <c r="N256" s="22"/>
      <c r="O256" s="22"/>
      <c r="P256" s="22"/>
      <c r="Q256" s="22"/>
      <c r="R256" s="22"/>
      <c r="S256" s="22"/>
      <c r="T256" s="22"/>
      <c r="U256" s="22"/>
      <c r="V256" s="1">
        <v>239</v>
      </c>
      <c r="W256" s="10">
        <f t="shared" si="35"/>
        <v>0</v>
      </c>
      <c r="X256" s="10">
        <f t="shared" si="31"/>
        <v>0</v>
      </c>
      <c r="Y256" s="10">
        <f t="shared" si="36"/>
        <v>0</v>
      </c>
      <c r="Z256" s="10">
        <f t="shared" si="37"/>
        <v>0</v>
      </c>
      <c r="AA256" s="22"/>
      <c r="AB256" s="22"/>
      <c r="AC256" s="10">
        <f t="shared" si="38"/>
        <v>0</v>
      </c>
      <c r="AD256" s="10">
        <f t="shared" si="39"/>
        <v>0</v>
      </c>
    </row>
    <row r="257" spans="1:30" x14ac:dyDescent="0.25">
      <c r="A257" s="4"/>
      <c r="B257" s="22"/>
      <c r="C257" s="22"/>
      <c r="D257" s="22"/>
      <c r="E257" s="22"/>
      <c r="F257" s="22"/>
      <c r="G257" s="22"/>
      <c r="H257" s="22"/>
      <c r="I257" s="1">
        <v>240</v>
      </c>
      <c r="J257" s="10">
        <f t="shared" si="32"/>
        <v>0</v>
      </c>
      <c r="K257" s="10">
        <f t="shared" si="30"/>
        <v>0</v>
      </c>
      <c r="L257" s="10">
        <f t="shared" si="33"/>
        <v>0</v>
      </c>
      <c r="M257" s="10">
        <f t="shared" si="34"/>
        <v>0</v>
      </c>
      <c r="N257" s="22"/>
      <c r="O257" s="22"/>
      <c r="P257" s="22"/>
      <c r="Q257" s="22"/>
      <c r="R257" s="22"/>
      <c r="S257" s="22"/>
      <c r="T257" s="22"/>
      <c r="U257" s="22"/>
      <c r="V257" s="1">
        <v>240</v>
      </c>
      <c r="W257" s="10">
        <f t="shared" si="35"/>
        <v>0</v>
      </c>
      <c r="X257" s="10">
        <f t="shared" si="31"/>
        <v>0</v>
      </c>
      <c r="Y257" s="10">
        <f t="shared" si="36"/>
        <v>0</v>
      </c>
      <c r="Z257" s="10">
        <f t="shared" si="37"/>
        <v>0</v>
      </c>
      <c r="AA257" s="22"/>
      <c r="AB257" s="22"/>
      <c r="AC257" s="10">
        <f t="shared" si="38"/>
        <v>0</v>
      </c>
      <c r="AD257" s="10">
        <f t="shared" si="39"/>
        <v>0</v>
      </c>
    </row>
    <row r="258" spans="1:30" x14ac:dyDescent="0.25">
      <c r="A258" s="4"/>
      <c r="B258" s="22"/>
      <c r="C258" s="22"/>
      <c r="D258" s="22"/>
      <c r="E258" s="22"/>
      <c r="F258" s="22"/>
      <c r="G258" s="22"/>
      <c r="H258" s="22"/>
      <c r="I258" s="1">
        <v>241</v>
      </c>
      <c r="J258" s="10">
        <f t="shared" si="32"/>
        <v>0</v>
      </c>
      <c r="K258" s="10">
        <f t="shared" si="30"/>
        <v>0</v>
      </c>
      <c r="L258" s="10">
        <f t="shared" si="33"/>
        <v>0</v>
      </c>
      <c r="M258" s="10">
        <f t="shared" si="34"/>
        <v>0</v>
      </c>
      <c r="N258" s="22"/>
      <c r="O258" s="22"/>
      <c r="P258" s="22"/>
      <c r="Q258" s="22"/>
      <c r="R258" s="22"/>
      <c r="S258" s="22"/>
      <c r="T258" s="22"/>
      <c r="U258" s="22"/>
      <c r="V258" s="1">
        <v>241</v>
      </c>
      <c r="W258" s="10">
        <f t="shared" si="35"/>
        <v>0</v>
      </c>
      <c r="X258" s="10">
        <f t="shared" si="31"/>
        <v>0</v>
      </c>
      <c r="Y258" s="10">
        <f t="shared" si="36"/>
        <v>0</v>
      </c>
      <c r="Z258" s="10">
        <f t="shared" si="37"/>
        <v>0</v>
      </c>
      <c r="AA258" s="22"/>
      <c r="AB258" s="22"/>
      <c r="AC258" s="10">
        <f t="shared" si="38"/>
        <v>0</v>
      </c>
      <c r="AD258" s="10">
        <f t="shared" si="39"/>
        <v>0</v>
      </c>
    </row>
    <row r="259" spans="1:30" x14ac:dyDescent="0.25">
      <c r="A259" s="4"/>
      <c r="B259" s="22"/>
      <c r="C259" s="22"/>
      <c r="D259" s="22"/>
      <c r="E259" s="22"/>
      <c r="F259" s="22"/>
      <c r="G259" s="22"/>
      <c r="H259" s="22"/>
      <c r="I259" s="1">
        <v>242</v>
      </c>
      <c r="J259" s="10">
        <f t="shared" si="32"/>
        <v>0</v>
      </c>
      <c r="K259" s="10">
        <f t="shared" si="30"/>
        <v>0</v>
      </c>
      <c r="L259" s="10">
        <f t="shared" si="33"/>
        <v>0</v>
      </c>
      <c r="M259" s="10">
        <f t="shared" si="34"/>
        <v>0</v>
      </c>
      <c r="N259" s="22"/>
      <c r="O259" s="22"/>
      <c r="P259" s="22"/>
      <c r="Q259" s="22"/>
      <c r="R259" s="22"/>
      <c r="S259" s="22"/>
      <c r="T259" s="22"/>
      <c r="U259" s="22"/>
      <c r="V259" s="1">
        <v>242</v>
      </c>
      <c r="W259" s="10">
        <f t="shared" si="35"/>
        <v>0</v>
      </c>
      <c r="X259" s="10">
        <f t="shared" si="31"/>
        <v>0</v>
      </c>
      <c r="Y259" s="10">
        <f t="shared" si="36"/>
        <v>0</v>
      </c>
      <c r="Z259" s="10">
        <f t="shared" si="37"/>
        <v>0</v>
      </c>
      <c r="AA259" s="22"/>
      <c r="AB259" s="22"/>
      <c r="AC259" s="10">
        <f t="shared" si="38"/>
        <v>0</v>
      </c>
      <c r="AD259" s="10">
        <f t="shared" si="39"/>
        <v>0</v>
      </c>
    </row>
    <row r="260" spans="1:30" x14ac:dyDescent="0.25">
      <c r="A260" s="4"/>
      <c r="B260" s="22"/>
      <c r="C260" s="22"/>
      <c r="D260" s="22"/>
      <c r="E260" s="22"/>
      <c r="F260" s="22"/>
      <c r="G260" s="22"/>
      <c r="H260" s="22"/>
      <c r="I260" s="1">
        <v>243</v>
      </c>
      <c r="J260" s="10">
        <f t="shared" si="32"/>
        <v>0</v>
      </c>
      <c r="K260" s="10">
        <f t="shared" si="30"/>
        <v>0</v>
      </c>
      <c r="L260" s="10">
        <f t="shared" si="33"/>
        <v>0</v>
      </c>
      <c r="M260" s="10">
        <f t="shared" si="34"/>
        <v>0</v>
      </c>
      <c r="N260" s="22"/>
      <c r="O260" s="22"/>
      <c r="P260" s="22"/>
      <c r="Q260" s="22"/>
      <c r="R260" s="22"/>
      <c r="S260" s="22"/>
      <c r="T260" s="22"/>
      <c r="U260" s="22"/>
      <c r="V260" s="1">
        <v>243</v>
      </c>
      <c r="W260" s="10">
        <f t="shared" si="35"/>
        <v>0</v>
      </c>
      <c r="X260" s="10">
        <f t="shared" si="31"/>
        <v>0</v>
      </c>
      <c r="Y260" s="10">
        <f t="shared" si="36"/>
        <v>0</v>
      </c>
      <c r="Z260" s="10">
        <f t="shared" si="37"/>
        <v>0</v>
      </c>
      <c r="AA260" s="22"/>
      <c r="AB260" s="22"/>
      <c r="AC260" s="10">
        <f t="shared" si="38"/>
        <v>0</v>
      </c>
      <c r="AD260" s="10">
        <f t="shared" si="39"/>
        <v>0</v>
      </c>
    </row>
    <row r="261" spans="1:30" x14ac:dyDescent="0.25">
      <c r="A261" s="4"/>
      <c r="B261" s="22"/>
      <c r="C261" s="22"/>
      <c r="D261" s="22"/>
      <c r="E261" s="22"/>
      <c r="F261" s="22"/>
      <c r="G261" s="22"/>
      <c r="H261" s="22"/>
      <c r="I261" s="1">
        <v>244</v>
      </c>
      <c r="J261" s="10">
        <f t="shared" si="32"/>
        <v>0</v>
      </c>
      <c r="K261" s="10">
        <f t="shared" si="30"/>
        <v>0</v>
      </c>
      <c r="L261" s="10">
        <f t="shared" si="33"/>
        <v>0</v>
      </c>
      <c r="M261" s="10">
        <f t="shared" si="34"/>
        <v>0</v>
      </c>
      <c r="N261" s="22"/>
      <c r="O261" s="22"/>
      <c r="P261" s="22"/>
      <c r="Q261" s="22"/>
      <c r="R261" s="22"/>
      <c r="S261" s="22"/>
      <c r="T261" s="22"/>
      <c r="U261" s="22"/>
      <c r="V261" s="1">
        <v>244</v>
      </c>
      <c r="W261" s="10">
        <f t="shared" si="35"/>
        <v>0</v>
      </c>
      <c r="X261" s="10">
        <f t="shared" si="31"/>
        <v>0</v>
      </c>
      <c r="Y261" s="10">
        <f t="shared" si="36"/>
        <v>0</v>
      </c>
      <c r="Z261" s="10">
        <f t="shared" si="37"/>
        <v>0</v>
      </c>
      <c r="AA261" s="22"/>
      <c r="AB261" s="22"/>
      <c r="AC261" s="10">
        <f t="shared" si="38"/>
        <v>0</v>
      </c>
      <c r="AD261" s="10">
        <f t="shared" si="39"/>
        <v>0</v>
      </c>
    </row>
    <row r="262" spans="1:30" x14ac:dyDescent="0.25">
      <c r="A262" s="4"/>
      <c r="B262" s="22"/>
      <c r="C262" s="22"/>
      <c r="D262" s="22"/>
      <c r="E262" s="22"/>
      <c r="F262" s="22"/>
      <c r="G262" s="22"/>
      <c r="H262" s="22"/>
      <c r="I262" s="1">
        <v>245</v>
      </c>
      <c r="J262" s="10">
        <f t="shared" si="32"/>
        <v>0</v>
      </c>
      <c r="K262" s="10">
        <f t="shared" si="30"/>
        <v>0</v>
      </c>
      <c r="L262" s="10">
        <f t="shared" si="33"/>
        <v>0</v>
      </c>
      <c r="M262" s="10">
        <f t="shared" si="34"/>
        <v>0</v>
      </c>
      <c r="N262" s="22"/>
      <c r="O262" s="22"/>
      <c r="P262" s="22"/>
      <c r="Q262" s="22"/>
      <c r="R262" s="22"/>
      <c r="S262" s="22"/>
      <c r="T262" s="22"/>
      <c r="U262" s="22"/>
      <c r="V262" s="1">
        <v>245</v>
      </c>
      <c r="W262" s="10">
        <f t="shared" si="35"/>
        <v>0</v>
      </c>
      <c r="X262" s="10">
        <f t="shared" si="31"/>
        <v>0</v>
      </c>
      <c r="Y262" s="10">
        <f t="shared" si="36"/>
        <v>0</v>
      </c>
      <c r="Z262" s="10">
        <f t="shared" si="37"/>
        <v>0</v>
      </c>
      <c r="AA262" s="22"/>
      <c r="AB262" s="22"/>
      <c r="AC262" s="10">
        <f t="shared" si="38"/>
        <v>0</v>
      </c>
      <c r="AD262" s="10">
        <f t="shared" si="39"/>
        <v>0</v>
      </c>
    </row>
    <row r="263" spans="1:30" x14ac:dyDescent="0.25">
      <c r="A263" s="4"/>
      <c r="B263" s="22"/>
      <c r="C263" s="22"/>
      <c r="D263" s="22"/>
      <c r="E263" s="22"/>
      <c r="F263" s="22"/>
      <c r="G263" s="22"/>
      <c r="H263" s="22"/>
      <c r="I263" s="1">
        <v>246</v>
      </c>
      <c r="J263" s="10">
        <f t="shared" si="32"/>
        <v>0</v>
      </c>
      <c r="K263" s="10">
        <f t="shared" si="30"/>
        <v>0</v>
      </c>
      <c r="L263" s="10">
        <f t="shared" si="33"/>
        <v>0</v>
      </c>
      <c r="M263" s="10">
        <f t="shared" si="34"/>
        <v>0</v>
      </c>
      <c r="N263" s="22"/>
      <c r="O263" s="22"/>
      <c r="P263" s="22"/>
      <c r="Q263" s="22"/>
      <c r="R263" s="22"/>
      <c r="S263" s="22"/>
      <c r="T263" s="22"/>
      <c r="U263" s="22"/>
      <c r="V263" s="1">
        <v>246</v>
      </c>
      <c r="W263" s="10">
        <f t="shared" si="35"/>
        <v>0</v>
      </c>
      <c r="X263" s="10">
        <f t="shared" si="31"/>
        <v>0</v>
      </c>
      <c r="Y263" s="10">
        <f t="shared" si="36"/>
        <v>0</v>
      </c>
      <c r="Z263" s="10">
        <f t="shared" si="37"/>
        <v>0</v>
      </c>
      <c r="AA263" s="22"/>
      <c r="AB263" s="22"/>
      <c r="AC263" s="10">
        <f t="shared" si="38"/>
        <v>0</v>
      </c>
      <c r="AD263" s="10">
        <f t="shared" si="39"/>
        <v>0</v>
      </c>
    </row>
    <row r="264" spans="1:30" x14ac:dyDescent="0.25">
      <c r="A264" s="4"/>
      <c r="B264" s="22"/>
      <c r="C264" s="22"/>
      <c r="D264" s="22"/>
      <c r="E264" s="22"/>
      <c r="F264" s="22"/>
      <c r="G264" s="22"/>
      <c r="H264" s="22"/>
      <c r="I264" s="1">
        <v>247</v>
      </c>
      <c r="J264" s="10">
        <f t="shared" si="32"/>
        <v>0</v>
      </c>
      <c r="K264" s="10">
        <f t="shared" si="30"/>
        <v>0</v>
      </c>
      <c r="L264" s="10">
        <f t="shared" si="33"/>
        <v>0</v>
      </c>
      <c r="M264" s="10">
        <f t="shared" si="34"/>
        <v>0</v>
      </c>
      <c r="N264" s="22"/>
      <c r="O264" s="22"/>
      <c r="P264" s="22"/>
      <c r="Q264" s="22"/>
      <c r="R264" s="22"/>
      <c r="S264" s="22"/>
      <c r="T264" s="22"/>
      <c r="U264" s="22"/>
      <c r="V264" s="1">
        <v>247</v>
      </c>
      <c r="W264" s="10">
        <f t="shared" si="35"/>
        <v>0</v>
      </c>
      <c r="X264" s="10">
        <f t="shared" si="31"/>
        <v>0</v>
      </c>
      <c r="Y264" s="10">
        <f t="shared" si="36"/>
        <v>0</v>
      </c>
      <c r="Z264" s="10">
        <f t="shared" si="37"/>
        <v>0</v>
      </c>
      <c r="AA264" s="22"/>
      <c r="AB264" s="22"/>
      <c r="AC264" s="10">
        <f t="shared" si="38"/>
        <v>0</v>
      </c>
      <c r="AD264" s="10">
        <f t="shared" si="39"/>
        <v>0</v>
      </c>
    </row>
    <row r="265" spans="1:30" x14ac:dyDescent="0.25">
      <c r="A265" s="4"/>
      <c r="B265" s="22"/>
      <c r="C265" s="22"/>
      <c r="D265" s="22"/>
      <c r="E265" s="22"/>
      <c r="F265" s="22"/>
      <c r="G265" s="22"/>
      <c r="H265" s="22"/>
      <c r="I265" s="1">
        <v>248</v>
      </c>
      <c r="J265" s="10">
        <f t="shared" si="32"/>
        <v>0</v>
      </c>
      <c r="K265" s="10">
        <f t="shared" si="30"/>
        <v>0</v>
      </c>
      <c r="L265" s="10">
        <f t="shared" si="33"/>
        <v>0</v>
      </c>
      <c r="M265" s="10">
        <f t="shared" si="34"/>
        <v>0</v>
      </c>
      <c r="N265" s="22"/>
      <c r="O265" s="22"/>
      <c r="P265" s="22"/>
      <c r="Q265" s="22"/>
      <c r="R265" s="22"/>
      <c r="S265" s="22"/>
      <c r="T265" s="22"/>
      <c r="U265" s="22"/>
      <c r="V265" s="1">
        <v>248</v>
      </c>
      <c r="W265" s="10">
        <f t="shared" si="35"/>
        <v>0</v>
      </c>
      <c r="X265" s="10">
        <f t="shared" si="31"/>
        <v>0</v>
      </c>
      <c r="Y265" s="10">
        <f t="shared" si="36"/>
        <v>0</v>
      </c>
      <c r="Z265" s="10">
        <f t="shared" si="37"/>
        <v>0</v>
      </c>
      <c r="AA265" s="22"/>
      <c r="AB265" s="22"/>
      <c r="AC265" s="10">
        <f t="shared" si="38"/>
        <v>0</v>
      </c>
      <c r="AD265" s="10">
        <f t="shared" si="39"/>
        <v>0</v>
      </c>
    </row>
    <row r="266" spans="1:30" x14ac:dyDescent="0.25">
      <c r="A266" s="4"/>
      <c r="B266" s="22"/>
      <c r="C266" s="22"/>
      <c r="D266" s="22"/>
      <c r="E266" s="22"/>
      <c r="F266" s="22"/>
      <c r="G266" s="22"/>
      <c r="H266" s="22"/>
      <c r="I266" s="1">
        <v>249</v>
      </c>
      <c r="J266" s="10">
        <f t="shared" si="32"/>
        <v>0</v>
      </c>
      <c r="K266" s="10">
        <f t="shared" si="30"/>
        <v>0</v>
      </c>
      <c r="L266" s="10">
        <f t="shared" si="33"/>
        <v>0</v>
      </c>
      <c r="M266" s="10">
        <f t="shared" si="34"/>
        <v>0</v>
      </c>
      <c r="N266" s="22"/>
      <c r="O266" s="22"/>
      <c r="P266" s="22"/>
      <c r="Q266" s="22"/>
      <c r="R266" s="22"/>
      <c r="S266" s="22"/>
      <c r="T266" s="22"/>
      <c r="U266" s="22"/>
      <c r="V266" s="1">
        <v>249</v>
      </c>
      <c r="W266" s="10">
        <f t="shared" si="35"/>
        <v>0</v>
      </c>
      <c r="X266" s="10">
        <f t="shared" si="31"/>
        <v>0</v>
      </c>
      <c r="Y266" s="10">
        <f t="shared" si="36"/>
        <v>0</v>
      </c>
      <c r="Z266" s="10">
        <f t="shared" si="37"/>
        <v>0</v>
      </c>
      <c r="AA266" s="22"/>
      <c r="AB266" s="22"/>
      <c r="AC266" s="10">
        <f t="shared" si="38"/>
        <v>0</v>
      </c>
      <c r="AD266" s="10">
        <f t="shared" si="39"/>
        <v>0</v>
      </c>
    </row>
    <row r="267" spans="1:30" x14ac:dyDescent="0.25">
      <c r="A267" s="4"/>
      <c r="B267" s="22"/>
      <c r="C267" s="22"/>
      <c r="D267" s="22"/>
      <c r="E267" s="22"/>
      <c r="F267" s="22"/>
      <c r="G267" s="22"/>
      <c r="H267" s="22"/>
      <c r="I267" s="1">
        <v>250</v>
      </c>
      <c r="J267" s="10">
        <f t="shared" si="32"/>
        <v>0</v>
      </c>
      <c r="K267" s="10">
        <f t="shared" si="30"/>
        <v>0</v>
      </c>
      <c r="L267" s="10">
        <f t="shared" si="33"/>
        <v>0</v>
      </c>
      <c r="M267" s="10">
        <f t="shared" si="34"/>
        <v>0</v>
      </c>
      <c r="N267" s="22"/>
      <c r="O267" s="22"/>
      <c r="P267" s="22"/>
      <c r="Q267" s="22"/>
      <c r="R267" s="22"/>
      <c r="S267" s="22"/>
      <c r="T267" s="22"/>
      <c r="U267" s="22"/>
      <c r="V267" s="1">
        <v>250</v>
      </c>
      <c r="W267" s="10">
        <f t="shared" si="35"/>
        <v>0</v>
      </c>
      <c r="X267" s="10">
        <f t="shared" si="31"/>
        <v>0</v>
      </c>
      <c r="Y267" s="10">
        <f t="shared" si="36"/>
        <v>0</v>
      </c>
      <c r="Z267" s="10">
        <f t="shared" si="37"/>
        <v>0</v>
      </c>
      <c r="AA267" s="22"/>
      <c r="AB267" s="22"/>
      <c r="AC267" s="10">
        <f t="shared" si="38"/>
        <v>0</v>
      </c>
      <c r="AD267" s="10">
        <f t="shared" si="39"/>
        <v>0</v>
      </c>
    </row>
    <row r="268" spans="1:30" x14ac:dyDescent="0.25">
      <c r="A268" s="4"/>
      <c r="B268" s="22"/>
      <c r="C268" s="22"/>
      <c r="D268" s="22"/>
      <c r="E268" s="22"/>
      <c r="F268" s="22"/>
      <c r="G268" s="22"/>
      <c r="H268" s="22"/>
      <c r="I268" s="1">
        <v>251</v>
      </c>
      <c r="J268" s="10">
        <f t="shared" si="32"/>
        <v>0</v>
      </c>
      <c r="K268" s="10">
        <f t="shared" si="30"/>
        <v>0</v>
      </c>
      <c r="L268" s="10">
        <f t="shared" si="33"/>
        <v>0</v>
      </c>
      <c r="M268" s="10">
        <f t="shared" si="34"/>
        <v>0</v>
      </c>
      <c r="N268" s="22"/>
      <c r="O268" s="22"/>
      <c r="P268" s="22"/>
      <c r="Q268" s="22"/>
      <c r="R268" s="22"/>
      <c r="S268" s="22"/>
      <c r="T268" s="22"/>
      <c r="U268" s="22"/>
      <c r="V268" s="1">
        <v>251</v>
      </c>
      <c r="W268" s="10">
        <f t="shared" si="35"/>
        <v>0</v>
      </c>
      <c r="X268" s="10">
        <f t="shared" si="31"/>
        <v>0</v>
      </c>
      <c r="Y268" s="10">
        <f t="shared" si="36"/>
        <v>0</v>
      </c>
      <c r="Z268" s="10">
        <f t="shared" si="37"/>
        <v>0</v>
      </c>
      <c r="AA268" s="22"/>
      <c r="AB268" s="22"/>
      <c r="AC268" s="10">
        <f t="shared" si="38"/>
        <v>0</v>
      </c>
      <c r="AD268" s="10">
        <f t="shared" si="39"/>
        <v>0</v>
      </c>
    </row>
    <row r="269" spans="1:30" x14ac:dyDescent="0.25">
      <c r="A269" s="4"/>
      <c r="B269" s="22"/>
      <c r="C269" s="22"/>
      <c r="D269" s="22"/>
      <c r="E269" s="22"/>
      <c r="F269" s="22"/>
      <c r="G269" s="22"/>
      <c r="H269" s="22"/>
      <c r="I269" s="1">
        <v>252</v>
      </c>
      <c r="J269" s="10">
        <f t="shared" si="32"/>
        <v>0</v>
      </c>
      <c r="K269" s="10">
        <f t="shared" si="30"/>
        <v>0</v>
      </c>
      <c r="L269" s="10">
        <f t="shared" si="33"/>
        <v>0</v>
      </c>
      <c r="M269" s="10">
        <f t="shared" si="34"/>
        <v>0</v>
      </c>
      <c r="N269" s="22"/>
      <c r="O269" s="22"/>
      <c r="P269" s="22"/>
      <c r="Q269" s="22"/>
      <c r="R269" s="22"/>
      <c r="S269" s="22"/>
      <c r="T269" s="22"/>
      <c r="U269" s="22"/>
      <c r="V269" s="1">
        <v>252</v>
      </c>
      <c r="W269" s="10">
        <f t="shared" si="35"/>
        <v>0</v>
      </c>
      <c r="X269" s="10">
        <f t="shared" si="31"/>
        <v>0</v>
      </c>
      <c r="Y269" s="10">
        <f t="shared" si="36"/>
        <v>0</v>
      </c>
      <c r="Z269" s="10">
        <f t="shared" si="37"/>
        <v>0</v>
      </c>
      <c r="AA269" s="22"/>
      <c r="AB269" s="22"/>
      <c r="AC269" s="10">
        <f t="shared" si="38"/>
        <v>0</v>
      </c>
      <c r="AD269" s="10">
        <f t="shared" si="39"/>
        <v>0</v>
      </c>
    </row>
    <row r="270" spans="1:30" x14ac:dyDescent="0.25">
      <c r="A270" s="4"/>
      <c r="B270" s="22"/>
      <c r="C270" s="22"/>
      <c r="D270" s="22"/>
      <c r="E270" s="22"/>
      <c r="F270" s="22"/>
      <c r="G270" s="22"/>
      <c r="H270" s="22"/>
      <c r="I270" s="1">
        <v>253</v>
      </c>
      <c r="J270" s="10">
        <f t="shared" si="32"/>
        <v>0</v>
      </c>
      <c r="K270" s="10">
        <f t="shared" si="30"/>
        <v>0</v>
      </c>
      <c r="L270" s="10">
        <f t="shared" si="33"/>
        <v>0</v>
      </c>
      <c r="M270" s="10">
        <f t="shared" si="34"/>
        <v>0</v>
      </c>
      <c r="N270" s="22"/>
      <c r="O270" s="22"/>
      <c r="P270" s="22"/>
      <c r="Q270" s="22"/>
      <c r="R270" s="22"/>
      <c r="S270" s="22"/>
      <c r="T270" s="22"/>
      <c r="U270" s="22"/>
      <c r="V270" s="1">
        <v>253</v>
      </c>
      <c r="W270" s="10">
        <f t="shared" si="35"/>
        <v>0</v>
      </c>
      <c r="X270" s="10">
        <f t="shared" si="31"/>
        <v>0</v>
      </c>
      <c r="Y270" s="10">
        <f t="shared" si="36"/>
        <v>0</v>
      </c>
      <c r="Z270" s="10">
        <f t="shared" si="37"/>
        <v>0</v>
      </c>
      <c r="AA270" s="22"/>
      <c r="AB270" s="22"/>
      <c r="AC270" s="10">
        <f t="shared" si="38"/>
        <v>0</v>
      </c>
      <c r="AD270" s="10">
        <f t="shared" si="39"/>
        <v>0</v>
      </c>
    </row>
    <row r="271" spans="1:30" x14ac:dyDescent="0.25">
      <c r="A271" s="4"/>
      <c r="B271" s="22"/>
      <c r="C271" s="22"/>
      <c r="D271" s="22"/>
      <c r="E271" s="22"/>
      <c r="F271" s="22"/>
      <c r="G271" s="22"/>
      <c r="H271" s="22"/>
      <c r="I271" s="1">
        <v>254</v>
      </c>
      <c r="J271" s="10">
        <f t="shared" si="32"/>
        <v>0</v>
      </c>
      <c r="K271" s="10">
        <f t="shared" si="30"/>
        <v>0</v>
      </c>
      <c r="L271" s="10">
        <f t="shared" si="33"/>
        <v>0</v>
      </c>
      <c r="M271" s="10">
        <f t="shared" si="34"/>
        <v>0</v>
      </c>
      <c r="N271" s="22"/>
      <c r="O271" s="22"/>
      <c r="P271" s="22"/>
      <c r="Q271" s="22"/>
      <c r="R271" s="22"/>
      <c r="S271" s="22"/>
      <c r="T271" s="22"/>
      <c r="U271" s="22"/>
      <c r="V271" s="1">
        <v>254</v>
      </c>
      <c r="W271" s="10">
        <f t="shared" si="35"/>
        <v>0</v>
      </c>
      <c r="X271" s="10">
        <f t="shared" si="31"/>
        <v>0</v>
      </c>
      <c r="Y271" s="10">
        <f t="shared" si="36"/>
        <v>0</v>
      </c>
      <c r="Z271" s="10">
        <f t="shared" si="37"/>
        <v>0</v>
      </c>
      <c r="AA271" s="22"/>
      <c r="AB271" s="22"/>
      <c r="AC271" s="10">
        <f t="shared" si="38"/>
        <v>0</v>
      </c>
      <c r="AD271" s="10">
        <f t="shared" si="39"/>
        <v>0</v>
      </c>
    </row>
    <row r="272" spans="1:30" x14ac:dyDescent="0.25">
      <c r="A272" s="4"/>
      <c r="B272" s="22"/>
      <c r="C272" s="22"/>
      <c r="D272" s="22"/>
      <c r="E272" s="22"/>
      <c r="F272" s="22"/>
      <c r="G272" s="22"/>
      <c r="H272" s="22"/>
      <c r="I272" s="1">
        <v>255</v>
      </c>
      <c r="J272" s="10">
        <f t="shared" si="32"/>
        <v>0</v>
      </c>
      <c r="K272" s="10">
        <f t="shared" si="30"/>
        <v>0</v>
      </c>
      <c r="L272" s="10">
        <f t="shared" si="33"/>
        <v>0</v>
      </c>
      <c r="M272" s="10">
        <f t="shared" si="34"/>
        <v>0</v>
      </c>
      <c r="N272" s="22"/>
      <c r="O272" s="22"/>
      <c r="P272" s="22"/>
      <c r="Q272" s="22"/>
      <c r="R272" s="22"/>
      <c r="S272" s="22"/>
      <c r="T272" s="22"/>
      <c r="U272" s="22"/>
      <c r="V272" s="1">
        <v>255</v>
      </c>
      <c r="W272" s="10">
        <f t="shared" si="35"/>
        <v>0</v>
      </c>
      <c r="X272" s="10">
        <f t="shared" si="31"/>
        <v>0</v>
      </c>
      <c r="Y272" s="10">
        <f t="shared" si="36"/>
        <v>0</v>
      </c>
      <c r="Z272" s="10">
        <f t="shared" si="37"/>
        <v>0</v>
      </c>
      <c r="AA272" s="22"/>
      <c r="AB272" s="22"/>
      <c r="AC272" s="10">
        <f t="shared" si="38"/>
        <v>0</v>
      </c>
      <c r="AD272" s="10">
        <f t="shared" si="39"/>
        <v>0</v>
      </c>
    </row>
    <row r="273" spans="1:30" x14ac:dyDescent="0.25">
      <c r="A273" s="4"/>
      <c r="B273" s="22"/>
      <c r="C273" s="22"/>
      <c r="D273" s="22"/>
      <c r="E273" s="22"/>
      <c r="F273" s="22"/>
      <c r="G273" s="22"/>
      <c r="H273" s="22"/>
      <c r="I273" s="1">
        <v>256</v>
      </c>
      <c r="J273" s="10">
        <f t="shared" si="32"/>
        <v>0</v>
      </c>
      <c r="K273" s="10">
        <f t="shared" si="30"/>
        <v>0</v>
      </c>
      <c r="L273" s="10">
        <f t="shared" si="33"/>
        <v>0</v>
      </c>
      <c r="M273" s="10">
        <f t="shared" si="34"/>
        <v>0</v>
      </c>
      <c r="N273" s="22"/>
      <c r="O273" s="22"/>
      <c r="P273" s="22"/>
      <c r="Q273" s="22"/>
      <c r="R273" s="22"/>
      <c r="S273" s="22"/>
      <c r="T273" s="22"/>
      <c r="U273" s="22"/>
      <c r="V273" s="1">
        <v>256</v>
      </c>
      <c r="W273" s="10">
        <f t="shared" si="35"/>
        <v>0</v>
      </c>
      <c r="X273" s="10">
        <f t="shared" si="31"/>
        <v>0</v>
      </c>
      <c r="Y273" s="10">
        <f t="shared" si="36"/>
        <v>0</v>
      </c>
      <c r="Z273" s="10">
        <f t="shared" si="37"/>
        <v>0</v>
      </c>
      <c r="AA273" s="22"/>
      <c r="AB273" s="22"/>
      <c r="AC273" s="10">
        <f t="shared" si="38"/>
        <v>0</v>
      </c>
      <c r="AD273" s="10">
        <f t="shared" si="39"/>
        <v>0</v>
      </c>
    </row>
    <row r="274" spans="1:30" x14ac:dyDescent="0.25">
      <c r="A274" s="4"/>
      <c r="B274" s="22"/>
      <c r="C274" s="22"/>
      <c r="D274" s="22"/>
      <c r="E274" s="22"/>
      <c r="F274" s="22"/>
      <c r="G274" s="22"/>
      <c r="H274" s="22"/>
      <c r="I274" s="1">
        <v>257</v>
      </c>
      <c r="J274" s="10">
        <f t="shared" si="32"/>
        <v>0</v>
      </c>
      <c r="K274" s="10">
        <f t="shared" ref="K274:K337" si="40">M273*$C$24</f>
        <v>0</v>
      </c>
      <c r="L274" s="10">
        <f t="shared" si="33"/>
        <v>0</v>
      </c>
      <c r="M274" s="10">
        <f t="shared" si="34"/>
        <v>0</v>
      </c>
      <c r="N274" s="22"/>
      <c r="O274" s="22"/>
      <c r="P274" s="22"/>
      <c r="Q274" s="22"/>
      <c r="R274" s="22"/>
      <c r="S274" s="22"/>
      <c r="T274" s="22"/>
      <c r="U274" s="22"/>
      <c r="V274" s="1">
        <v>257</v>
      </c>
      <c r="W274" s="10">
        <f t="shared" si="35"/>
        <v>0</v>
      </c>
      <c r="X274" s="10">
        <f t="shared" ref="X274:X337" si="41">Z273*$P$24</f>
        <v>0</v>
      </c>
      <c r="Y274" s="10">
        <f t="shared" si="36"/>
        <v>0</v>
      </c>
      <c r="Z274" s="10">
        <f t="shared" si="37"/>
        <v>0</v>
      </c>
      <c r="AA274" s="22"/>
      <c r="AB274" s="22"/>
      <c r="AC274" s="10">
        <f t="shared" si="38"/>
        <v>0</v>
      </c>
      <c r="AD274" s="10">
        <f t="shared" si="39"/>
        <v>0</v>
      </c>
    </row>
    <row r="275" spans="1:30" x14ac:dyDescent="0.25">
      <c r="A275" s="4"/>
      <c r="B275" s="22"/>
      <c r="C275" s="22"/>
      <c r="D275" s="22"/>
      <c r="E275" s="22"/>
      <c r="F275" s="22"/>
      <c r="G275" s="22"/>
      <c r="H275" s="22"/>
      <c r="I275" s="1">
        <v>258</v>
      </c>
      <c r="J275" s="10">
        <f t="shared" ref="J275:J338" si="42">IF(I275&gt;$E$16,0,$C$17)</f>
        <v>0</v>
      </c>
      <c r="K275" s="10">
        <f t="shared" si="40"/>
        <v>0</v>
      </c>
      <c r="L275" s="10">
        <f t="shared" ref="L275:L338" si="43">J275-K275</f>
        <v>0</v>
      </c>
      <c r="M275" s="10">
        <f t="shared" ref="M275:M338" si="44">M274-L275</f>
        <v>0</v>
      </c>
      <c r="N275" s="22"/>
      <c r="O275" s="22"/>
      <c r="P275" s="22"/>
      <c r="Q275" s="22"/>
      <c r="R275" s="22"/>
      <c r="S275" s="22"/>
      <c r="T275" s="22"/>
      <c r="U275" s="22"/>
      <c r="V275" s="1">
        <v>258</v>
      </c>
      <c r="W275" s="10">
        <f t="shared" ref="W275:W338" si="45">IF(V275&gt;$R$16,0,$P$17)</f>
        <v>0</v>
      </c>
      <c r="X275" s="10">
        <f t="shared" si="41"/>
        <v>0</v>
      </c>
      <c r="Y275" s="10">
        <f t="shared" ref="Y275:Y338" si="46">W275-X275</f>
        <v>0</v>
      </c>
      <c r="Z275" s="10">
        <f t="shared" ref="Z275:Z338" si="47">Z274-Y275</f>
        <v>0</v>
      </c>
      <c r="AA275" s="22"/>
      <c r="AB275" s="22"/>
      <c r="AC275" s="10">
        <f t="shared" ref="AC275:AC338" si="48">X275-K275</f>
        <v>0</v>
      </c>
      <c r="AD275" s="10">
        <f t="shared" ref="AD275:AD338" si="49">AC275/(1+$G$12)^(V275/12)</f>
        <v>0</v>
      </c>
    </row>
    <row r="276" spans="1:30" x14ac:dyDescent="0.25">
      <c r="A276" s="4"/>
      <c r="B276" s="22"/>
      <c r="C276" s="22"/>
      <c r="D276" s="22"/>
      <c r="E276" s="22"/>
      <c r="F276" s="22"/>
      <c r="G276" s="22"/>
      <c r="H276" s="22"/>
      <c r="I276" s="1">
        <v>259</v>
      </c>
      <c r="J276" s="10">
        <f t="shared" si="42"/>
        <v>0</v>
      </c>
      <c r="K276" s="10">
        <f t="shared" si="40"/>
        <v>0</v>
      </c>
      <c r="L276" s="10">
        <f t="shared" si="43"/>
        <v>0</v>
      </c>
      <c r="M276" s="10">
        <f t="shared" si="44"/>
        <v>0</v>
      </c>
      <c r="N276" s="22"/>
      <c r="O276" s="22"/>
      <c r="P276" s="22"/>
      <c r="Q276" s="22"/>
      <c r="R276" s="22"/>
      <c r="S276" s="22"/>
      <c r="T276" s="22"/>
      <c r="U276" s="22"/>
      <c r="V276" s="1">
        <v>259</v>
      </c>
      <c r="W276" s="10">
        <f t="shared" si="45"/>
        <v>0</v>
      </c>
      <c r="X276" s="10">
        <f t="shared" si="41"/>
        <v>0</v>
      </c>
      <c r="Y276" s="10">
        <f t="shared" si="46"/>
        <v>0</v>
      </c>
      <c r="Z276" s="10">
        <f t="shared" si="47"/>
        <v>0</v>
      </c>
      <c r="AA276" s="22"/>
      <c r="AB276" s="22"/>
      <c r="AC276" s="10">
        <f t="shared" si="48"/>
        <v>0</v>
      </c>
      <c r="AD276" s="10">
        <f t="shared" si="49"/>
        <v>0</v>
      </c>
    </row>
    <row r="277" spans="1:30" x14ac:dyDescent="0.25">
      <c r="A277" s="4"/>
      <c r="B277" s="22"/>
      <c r="C277" s="22"/>
      <c r="D277" s="22"/>
      <c r="E277" s="22"/>
      <c r="F277" s="22"/>
      <c r="G277" s="22"/>
      <c r="H277" s="22"/>
      <c r="I277" s="1">
        <v>260</v>
      </c>
      <c r="J277" s="10">
        <f t="shared" si="42"/>
        <v>0</v>
      </c>
      <c r="K277" s="10">
        <f t="shared" si="40"/>
        <v>0</v>
      </c>
      <c r="L277" s="10">
        <f t="shared" si="43"/>
        <v>0</v>
      </c>
      <c r="M277" s="10">
        <f t="shared" si="44"/>
        <v>0</v>
      </c>
      <c r="N277" s="22"/>
      <c r="O277" s="22"/>
      <c r="P277" s="22"/>
      <c r="Q277" s="22"/>
      <c r="R277" s="22"/>
      <c r="S277" s="22"/>
      <c r="T277" s="22"/>
      <c r="U277" s="22"/>
      <c r="V277" s="1">
        <v>260</v>
      </c>
      <c r="W277" s="10">
        <f t="shared" si="45"/>
        <v>0</v>
      </c>
      <c r="X277" s="10">
        <f t="shared" si="41"/>
        <v>0</v>
      </c>
      <c r="Y277" s="10">
        <f t="shared" si="46"/>
        <v>0</v>
      </c>
      <c r="Z277" s="10">
        <f t="shared" si="47"/>
        <v>0</v>
      </c>
      <c r="AA277" s="22"/>
      <c r="AB277" s="22"/>
      <c r="AC277" s="10">
        <f t="shared" si="48"/>
        <v>0</v>
      </c>
      <c r="AD277" s="10">
        <f t="shared" si="49"/>
        <v>0</v>
      </c>
    </row>
    <row r="278" spans="1:30" x14ac:dyDescent="0.25">
      <c r="A278" s="4"/>
      <c r="B278" s="22"/>
      <c r="C278" s="22"/>
      <c r="D278" s="22"/>
      <c r="E278" s="22"/>
      <c r="F278" s="22"/>
      <c r="G278" s="22"/>
      <c r="H278" s="22"/>
      <c r="I278" s="1">
        <v>261</v>
      </c>
      <c r="J278" s="10">
        <f t="shared" si="42"/>
        <v>0</v>
      </c>
      <c r="K278" s="10">
        <f t="shared" si="40"/>
        <v>0</v>
      </c>
      <c r="L278" s="10">
        <f t="shared" si="43"/>
        <v>0</v>
      </c>
      <c r="M278" s="10">
        <f t="shared" si="44"/>
        <v>0</v>
      </c>
      <c r="N278" s="22"/>
      <c r="O278" s="22"/>
      <c r="P278" s="22"/>
      <c r="Q278" s="22"/>
      <c r="R278" s="22"/>
      <c r="S278" s="22"/>
      <c r="T278" s="22"/>
      <c r="U278" s="22"/>
      <c r="V278" s="1">
        <v>261</v>
      </c>
      <c r="W278" s="10">
        <f t="shared" si="45"/>
        <v>0</v>
      </c>
      <c r="X278" s="10">
        <f t="shared" si="41"/>
        <v>0</v>
      </c>
      <c r="Y278" s="10">
        <f t="shared" si="46"/>
        <v>0</v>
      </c>
      <c r="Z278" s="10">
        <f t="shared" si="47"/>
        <v>0</v>
      </c>
      <c r="AA278" s="22"/>
      <c r="AB278" s="22"/>
      <c r="AC278" s="10">
        <f t="shared" si="48"/>
        <v>0</v>
      </c>
      <c r="AD278" s="10">
        <f t="shared" si="49"/>
        <v>0</v>
      </c>
    </row>
    <row r="279" spans="1:30" x14ac:dyDescent="0.25">
      <c r="A279" s="4"/>
      <c r="B279" s="22"/>
      <c r="C279" s="22"/>
      <c r="D279" s="22"/>
      <c r="E279" s="22"/>
      <c r="F279" s="22"/>
      <c r="G279" s="22"/>
      <c r="H279" s="22"/>
      <c r="I279" s="1">
        <v>262</v>
      </c>
      <c r="J279" s="10">
        <f t="shared" si="42"/>
        <v>0</v>
      </c>
      <c r="K279" s="10">
        <f t="shared" si="40"/>
        <v>0</v>
      </c>
      <c r="L279" s="10">
        <f t="shared" si="43"/>
        <v>0</v>
      </c>
      <c r="M279" s="10">
        <f t="shared" si="44"/>
        <v>0</v>
      </c>
      <c r="N279" s="22"/>
      <c r="O279" s="22"/>
      <c r="P279" s="22"/>
      <c r="Q279" s="22"/>
      <c r="R279" s="22"/>
      <c r="S279" s="22"/>
      <c r="T279" s="22"/>
      <c r="U279" s="22"/>
      <c r="V279" s="1">
        <v>262</v>
      </c>
      <c r="W279" s="10">
        <f t="shared" si="45"/>
        <v>0</v>
      </c>
      <c r="X279" s="10">
        <f t="shared" si="41"/>
        <v>0</v>
      </c>
      <c r="Y279" s="10">
        <f t="shared" si="46"/>
        <v>0</v>
      </c>
      <c r="Z279" s="10">
        <f t="shared" si="47"/>
        <v>0</v>
      </c>
      <c r="AA279" s="22"/>
      <c r="AB279" s="22"/>
      <c r="AC279" s="10">
        <f t="shared" si="48"/>
        <v>0</v>
      </c>
      <c r="AD279" s="10">
        <f t="shared" si="49"/>
        <v>0</v>
      </c>
    </row>
    <row r="280" spans="1:30" x14ac:dyDescent="0.25">
      <c r="A280" s="4"/>
      <c r="B280" s="22"/>
      <c r="C280" s="22"/>
      <c r="D280" s="22"/>
      <c r="E280" s="22"/>
      <c r="F280" s="22"/>
      <c r="G280" s="22"/>
      <c r="H280" s="22"/>
      <c r="I280" s="1">
        <v>263</v>
      </c>
      <c r="J280" s="10">
        <f t="shared" si="42"/>
        <v>0</v>
      </c>
      <c r="K280" s="10">
        <f t="shared" si="40"/>
        <v>0</v>
      </c>
      <c r="L280" s="10">
        <f t="shared" si="43"/>
        <v>0</v>
      </c>
      <c r="M280" s="10">
        <f t="shared" si="44"/>
        <v>0</v>
      </c>
      <c r="N280" s="22"/>
      <c r="O280" s="22"/>
      <c r="P280" s="22"/>
      <c r="Q280" s="22"/>
      <c r="R280" s="22"/>
      <c r="S280" s="22"/>
      <c r="T280" s="22"/>
      <c r="U280" s="22"/>
      <c r="V280" s="1">
        <v>263</v>
      </c>
      <c r="W280" s="10">
        <f t="shared" si="45"/>
        <v>0</v>
      </c>
      <c r="X280" s="10">
        <f t="shared" si="41"/>
        <v>0</v>
      </c>
      <c r="Y280" s="10">
        <f t="shared" si="46"/>
        <v>0</v>
      </c>
      <c r="Z280" s="10">
        <f t="shared" si="47"/>
        <v>0</v>
      </c>
      <c r="AA280" s="22"/>
      <c r="AB280" s="22"/>
      <c r="AC280" s="10">
        <f t="shared" si="48"/>
        <v>0</v>
      </c>
      <c r="AD280" s="10">
        <f t="shared" si="49"/>
        <v>0</v>
      </c>
    </row>
    <row r="281" spans="1:30" x14ac:dyDescent="0.25">
      <c r="A281" s="4"/>
      <c r="B281" s="22"/>
      <c r="C281" s="22"/>
      <c r="D281" s="22"/>
      <c r="E281" s="22"/>
      <c r="F281" s="22"/>
      <c r="G281" s="22"/>
      <c r="H281" s="22"/>
      <c r="I281" s="1">
        <v>264</v>
      </c>
      <c r="J281" s="10">
        <f t="shared" si="42"/>
        <v>0</v>
      </c>
      <c r="K281" s="10">
        <f t="shared" si="40"/>
        <v>0</v>
      </c>
      <c r="L281" s="10">
        <f t="shared" si="43"/>
        <v>0</v>
      </c>
      <c r="M281" s="10">
        <f t="shared" si="44"/>
        <v>0</v>
      </c>
      <c r="N281" s="22"/>
      <c r="O281" s="22"/>
      <c r="P281" s="22"/>
      <c r="Q281" s="22"/>
      <c r="R281" s="22"/>
      <c r="S281" s="22"/>
      <c r="T281" s="22"/>
      <c r="U281" s="22"/>
      <c r="V281" s="1">
        <v>264</v>
      </c>
      <c r="W281" s="10">
        <f t="shared" si="45"/>
        <v>0</v>
      </c>
      <c r="X281" s="10">
        <f t="shared" si="41"/>
        <v>0</v>
      </c>
      <c r="Y281" s="10">
        <f t="shared" si="46"/>
        <v>0</v>
      </c>
      <c r="Z281" s="10">
        <f t="shared" si="47"/>
        <v>0</v>
      </c>
      <c r="AA281" s="22"/>
      <c r="AB281" s="22"/>
      <c r="AC281" s="10">
        <f t="shared" si="48"/>
        <v>0</v>
      </c>
      <c r="AD281" s="10">
        <f t="shared" si="49"/>
        <v>0</v>
      </c>
    </row>
    <row r="282" spans="1:30" x14ac:dyDescent="0.25">
      <c r="A282" s="4"/>
      <c r="B282" s="22"/>
      <c r="C282" s="22"/>
      <c r="D282" s="22"/>
      <c r="E282" s="22"/>
      <c r="F282" s="22"/>
      <c r="G282" s="22"/>
      <c r="H282" s="22"/>
      <c r="I282" s="1">
        <v>265</v>
      </c>
      <c r="J282" s="10">
        <f t="shared" si="42"/>
        <v>0</v>
      </c>
      <c r="K282" s="10">
        <f t="shared" si="40"/>
        <v>0</v>
      </c>
      <c r="L282" s="10">
        <f t="shared" si="43"/>
        <v>0</v>
      </c>
      <c r="M282" s="10">
        <f t="shared" si="44"/>
        <v>0</v>
      </c>
      <c r="N282" s="22"/>
      <c r="O282" s="22"/>
      <c r="P282" s="22"/>
      <c r="Q282" s="22"/>
      <c r="R282" s="22"/>
      <c r="S282" s="22"/>
      <c r="T282" s="22"/>
      <c r="U282" s="22"/>
      <c r="V282" s="1">
        <v>265</v>
      </c>
      <c r="W282" s="10">
        <f t="shared" si="45"/>
        <v>0</v>
      </c>
      <c r="X282" s="10">
        <f t="shared" si="41"/>
        <v>0</v>
      </c>
      <c r="Y282" s="10">
        <f t="shared" si="46"/>
        <v>0</v>
      </c>
      <c r="Z282" s="10">
        <f t="shared" si="47"/>
        <v>0</v>
      </c>
      <c r="AA282" s="22"/>
      <c r="AB282" s="22"/>
      <c r="AC282" s="10">
        <f t="shared" si="48"/>
        <v>0</v>
      </c>
      <c r="AD282" s="10">
        <f t="shared" si="49"/>
        <v>0</v>
      </c>
    </row>
    <row r="283" spans="1:30" x14ac:dyDescent="0.25">
      <c r="A283" s="4"/>
      <c r="B283" s="22"/>
      <c r="C283" s="22"/>
      <c r="D283" s="22"/>
      <c r="E283" s="22"/>
      <c r="F283" s="22"/>
      <c r="G283" s="22"/>
      <c r="H283" s="22"/>
      <c r="I283" s="1">
        <v>266</v>
      </c>
      <c r="J283" s="10">
        <f t="shared" si="42"/>
        <v>0</v>
      </c>
      <c r="K283" s="10">
        <f t="shared" si="40"/>
        <v>0</v>
      </c>
      <c r="L283" s="10">
        <f t="shared" si="43"/>
        <v>0</v>
      </c>
      <c r="M283" s="10">
        <f t="shared" si="44"/>
        <v>0</v>
      </c>
      <c r="N283" s="22"/>
      <c r="O283" s="22"/>
      <c r="P283" s="22"/>
      <c r="Q283" s="22"/>
      <c r="R283" s="22"/>
      <c r="S283" s="22"/>
      <c r="T283" s="22"/>
      <c r="U283" s="22"/>
      <c r="V283" s="1">
        <v>266</v>
      </c>
      <c r="W283" s="10">
        <f t="shared" si="45"/>
        <v>0</v>
      </c>
      <c r="X283" s="10">
        <f t="shared" si="41"/>
        <v>0</v>
      </c>
      <c r="Y283" s="10">
        <f t="shared" si="46"/>
        <v>0</v>
      </c>
      <c r="Z283" s="10">
        <f t="shared" si="47"/>
        <v>0</v>
      </c>
      <c r="AA283" s="22"/>
      <c r="AB283" s="22"/>
      <c r="AC283" s="10">
        <f t="shared" si="48"/>
        <v>0</v>
      </c>
      <c r="AD283" s="10">
        <f t="shared" si="49"/>
        <v>0</v>
      </c>
    </row>
    <row r="284" spans="1:30" x14ac:dyDescent="0.25">
      <c r="A284" s="4"/>
      <c r="B284" s="22"/>
      <c r="C284" s="22"/>
      <c r="D284" s="22"/>
      <c r="E284" s="22"/>
      <c r="F284" s="22"/>
      <c r="G284" s="22"/>
      <c r="H284" s="22"/>
      <c r="I284" s="1">
        <v>267</v>
      </c>
      <c r="J284" s="10">
        <f t="shared" si="42"/>
        <v>0</v>
      </c>
      <c r="K284" s="10">
        <f t="shared" si="40"/>
        <v>0</v>
      </c>
      <c r="L284" s="10">
        <f t="shared" si="43"/>
        <v>0</v>
      </c>
      <c r="M284" s="10">
        <f t="shared" si="44"/>
        <v>0</v>
      </c>
      <c r="N284" s="22"/>
      <c r="O284" s="22"/>
      <c r="P284" s="22"/>
      <c r="Q284" s="22"/>
      <c r="R284" s="22"/>
      <c r="S284" s="22"/>
      <c r="T284" s="22"/>
      <c r="U284" s="22"/>
      <c r="V284" s="1">
        <v>267</v>
      </c>
      <c r="W284" s="10">
        <f t="shared" si="45"/>
        <v>0</v>
      </c>
      <c r="X284" s="10">
        <f t="shared" si="41"/>
        <v>0</v>
      </c>
      <c r="Y284" s="10">
        <f t="shared" si="46"/>
        <v>0</v>
      </c>
      <c r="Z284" s="10">
        <f t="shared" si="47"/>
        <v>0</v>
      </c>
      <c r="AA284" s="22"/>
      <c r="AB284" s="22"/>
      <c r="AC284" s="10">
        <f t="shared" si="48"/>
        <v>0</v>
      </c>
      <c r="AD284" s="10">
        <f t="shared" si="49"/>
        <v>0</v>
      </c>
    </row>
    <row r="285" spans="1:30" x14ac:dyDescent="0.25">
      <c r="A285" s="4"/>
      <c r="B285" s="22"/>
      <c r="C285" s="22"/>
      <c r="D285" s="22"/>
      <c r="E285" s="22"/>
      <c r="F285" s="22"/>
      <c r="G285" s="22"/>
      <c r="H285" s="22"/>
      <c r="I285" s="1">
        <v>268</v>
      </c>
      <c r="J285" s="10">
        <f t="shared" si="42"/>
        <v>0</v>
      </c>
      <c r="K285" s="10">
        <f t="shared" si="40"/>
        <v>0</v>
      </c>
      <c r="L285" s="10">
        <f t="shared" si="43"/>
        <v>0</v>
      </c>
      <c r="M285" s="10">
        <f t="shared" si="44"/>
        <v>0</v>
      </c>
      <c r="N285" s="22"/>
      <c r="O285" s="22"/>
      <c r="P285" s="22"/>
      <c r="Q285" s="22"/>
      <c r="R285" s="22"/>
      <c r="S285" s="22"/>
      <c r="T285" s="22"/>
      <c r="U285" s="22"/>
      <c r="V285" s="1">
        <v>268</v>
      </c>
      <c r="W285" s="10">
        <f t="shared" si="45"/>
        <v>0</v>
      </c>
      <c r="X285" s="10">
        <f t="shared" si="41"/>
        <v>0</v>
      </c>
      <c r="Y285" s="10">
        <f t="shared" si="46"/>
        <v>0</v>
      </c>
      <c r="Z285" s="10">
        <f t="shared" si="47"/>
        <v>0</v>
      </c>
      <c r="AA285" s="22"/>
      <c r="AB285" s="22"/>
      <c r="AC285" s="10">
        <f t="shared" si="48"/>
        <v>0</v>
      </c>
      <c r="AD285" s="10">
        <f t="shared" si="49"/>
        <v>0</v>
      </c>
    </row>
    <row r="286" spans="1:30" x14ac:dyDescent="0.25">
      <c r="A286" s="4"/>
      <c r="B286" s="22"/>
      <c r="C286" s="22"/>
      <c r="D286" s="22"/>
      <c r="E286" s="22"/>
      <c r="F286" s="22"/>
      <c r="G286" s="22"/>
      <c r="H286" s="22"/>
      <c r="I286" s="1">
        <v>269</v>
      </c>
      <c r="J286" s="10">
        <f t="shared" si="42"/>
        <v>0</v>
      </c>
      <c r="K286" s="10">
        <f t="shared" si="40"/>
        <v>0</v>
      </c>
      <c r="L286" s="10">
        <f t="shared" si="43"/>
        <v>0</v>
      </c>
      <c r="M286" s="10">
        <f t="shared" si="44"/>
        <v>0</v>
      </c>
      <c r="N286" s="22"/>
      <c r="O286" s="22"/>
      <c r="P286" s="22"/>
      <c r="Q286" s="22"/>
      <c r="R286" s="22"/>
      <c r="S286" s="22"/>
      <c r="T286" s="22"/>
      <c r="U286" s="22"/>
      <c r="V286" s="1">
        <v>269</v>
      </c>
      <c r="W286" s="10">
        <f t="shared" si="45"/>
        <v>0</v>
      </c>
      <c r="X286" s="10">
        <f t="shared" si="41"/>
        <v>0</v>
      </c>
      <c r="Y286" s="10">
        <f t="shared" si="46"/>
        <v>0</v>
      </c>
      <c r="Z286" s="10">
        <f t="shared" si="47"/>
        <v>0</v>
      </c>
      <c r="AA286" s="22"/>
      <c r="AB286" s="22"/>
      <c r="AC286" s="10">
        <f t="shared" si="48"/>
        <v>0</v>
      </c>
      <c r="AD286" s="10">
        <f t="shared" si="49"/>
        <v>0</v>
      </c>
    </row>
    <row r="287" spans="1:30" x14ac:dyDescent="0.25">
      <c r="A287" s="4"/>
      <c r="B287" s="22"/>
      <c r="C287" s="22"/>
      <c r="D287" s="22"/>
      <c r="E287" s="22"/>
      <c r="F287" s="22"/>
      <c r="G287" s="22"/>
      <c r="H287" s="22"/>
      <c r="I287" s="1">
        <v>270</v>
      </c>
      <c r="J287" s="10">
        <f t="shared" si="42"/>
        <v>0</v>
      </c>
      <c r="K287" s="10">
        <f t="shared" si="40"/>
        <v>0</v>
      </c>
      <c r="L287" s="10">
        <f t="shared" si="43"/>
        <v>0</v>
      </c>
      <c r="M287" s="10">
        <f t="shared" si="44"/>
        <v>0</v>
      </c>
      <c r="N287" s="22"/>
      <c r="O287" s="22"/>
      <c r="P287" s="22"/>
      <c r="Q287" s="22"/>
      <c r="R287" s="22"/>
      <c r="S287" s="22"/>
      <c r="T287" s="22"/>
      <c r="U287" s="22"/>
      <c r="V287" s="1">
        <v>270</v>
      </c>
      <c r="W287" s="10">
        <f t="shared" si="45"/>
        <v>0</v>
      </c>
      <c r="X287" s="10">
        <f t="shared" si="41"/>
        <v>0</v>
      </c>
      <c r="Y287" s="10">
        <f t="shared" si="46"/>
        <v>0</v>
      </c>
      <c r="Z287" s="10">
        <f t="shared" si="47"/>
        <v>0</v>
      </c>
      <c r="AA287" s="22"/>
      <c r="AB287" s="22"/>
      <c r="AC287" s="10">
        <f t="shared" si="48"/>
        <v>0</v>
      </c>
      <c r="AD287" s="10">
        <f t="shared" si="49"/>
        <v>0</v>
      </c>
    </row>
    <row r="288" spans="1:30" x14ac:dyDescent="0.25">
      <c r="A288" s="4"/>
      <c r="B288" s="22"/>
      <c r="C288" s="22"/>
      <c r="D288" s="22"/>
      <c r="E288" s="22"/>
      <c r="F288" s="22"/>
      <c r="G288" s="22"/>
      <c r="H288" s="22"/>
      <c r="I288" s="1">
        <v>271</v>
      </c>
      <c r="J288" s="10">
        <f t="shared" si="42"/>
        <v>0</v>
      </c>
      <c r="K288" s="10">
        <f t="shared" si="40"/>
        <v>0</v>
      </c>
      <c r="L288" s="10">
        <f t="shared" si="43"/>
        <v>0</v>
      </c>
      <c r="M288" s="10">
        <f t="shared" si="44"/>
        <v>0</v>
      </c>
      <c r="N288" s="22"/>
      <c r="O288" s="22"/>
      <c r="P288" s="22"/>
      <c r="Q288" s="22"/>
      <c r="R288" s="22"/>
      <c r="S288" s="22"/>
      <c r="T288" s="22"/>
      <c r="U288" s="22"/>
      <c r="V288" s="1">
        <v>271</v>
      </c>
      <c r="W288" s="10">
        <f t="shared" si="45"/>
        <v>0</v>
      </c>
      <c r="X288" s="10">
        <f t="shared" si="41"/>
        <v>0</v>
      </c>
      <c r="Y288" s="10">
        <f t="shared" si="46"/>
        <v>0</v>
      </c>
      <c r="Z288" s="10">
        <f t="shared" si="47"/>
        <v>0</v>
      </c>
      <c r="AA288" s="22"/>
      <c r="AB288" s="22"/>
      <c r="AC288" s="10">
        <f t="shared" si="48"/>
        <v>0</v>
      </c>
      <c r="AD288" s="10">
        <f t="shared" si="49"/>
        <v>0</v>
      </c>
    </row>
    <row r="289" spans="1:30" x14ac:dyDescent="0.25">
      <c r="A289" s="4"/>
      <c r="B289" s="22"/>
      <c r="C289" s="22"/>
      <c r="D289" s="22"/>
      <c r="E289" s="22"/>
      <c r="F289" s="22"/>
      <c r="G289" s="22"/>
      <c r="H289" s="22"/>
      <c r="I289" s="1">
        <v>272</v>
      </c>
      <c r="J289" s="10">
        <f t="shared" si="42"/>
        <v>0</v>
      </c>
      <c r="K289" s="10">
        <f t="shared" si="40"/>
        <v>0</v>
      </c>
      <c r="L289" s="10">
        <f t="shared" si="43"/>
        <v>0</v>
      </c>
      <c r="M289" s="10">
        <f t="shared" si="44"/>
        <v>0</v>
      </c>
      <c r="N289" s="22"/>
      <c r="O289" s="22"/>
      <c r="P289" s="22"/>
      <c r="Q289" s="22"/>
      <c r="R289" s="22"/>
      <c r="S289" s="22"/>
      <c r="T289" s="22"/>
      <c r="U289" s="22"/>
      <c r="V289" s="1">
        <v>272</v>
      </c>
      <c r="W289" s="10">
        <f t="shared" si="45"/>
        <v>0</v>
      </c>
      <c r="X289" s="10">
        <f t="shared" si="41"/>
        <v>0</v>
      </c>
      <c r="Y289" s="10">
        <f t="shared" si="46"/>
        <v>0</v>
      </c>
      <c r="Z289" s="10">
        <f t="shared" si="47"/>
        <v>0</v>
      </c>
      <c r="AA289" s="22"/>
      <c r="AB289" s="22"/>
      <c r="AC289" s="10">
        <f t="shared" si="48"/>
        <v>0</v>
      </c>
      <c r="AD289" s="10">
        <f t="shared" si="49"/>
        <v>0</v>
      </c>
    </row>
    <row r="290" spans="1:30" x14ac:dyDescent="0.25">
      <c r="A290" s="4"/>
      <c r="B290" s="22"/>
      <c r="C290" s="22"/>
      <c r="D290" s="22"/>
      <c r="E290" s="22"/>
      <c r="F290" s="22"/>
      <c r="G290" s="22"/>
      <c r="H290" s="22"/>
      <c r="I290" s="1">
        <v>273</v>
      </c>
      <c r="J290" s="10">
        <f t="shared" si="42"/>
        <v>0</v>
      </c>
      <c r="K290" s="10">
        <f t="shared" si="40"/>
        <v>0</v>
      </c>
      <c r="L290" s="10">
        <f t="shared" si="43"/>
        <v>0</v>
      </c>
      <c r="M290" s="10">
        <f t="shared" si="44"/>
        <v>0</v>
      </c>
      <c r="N290" s="22"/>
      <c r="O290" s="22"/>
      <c r="P290" s="22"/>
      <c r="Q290" s="22"/>
      <c r="R290" s="22"/>
      <c r="S290" s="22"/>
      <c r="T290" s="22"/>
      <c r="U290" s="22"/>
      <c r="V290" s="1">
        <v>273</v>
      </c>
      <c r="W290" s="10">
        <f t="shared" si="45"/>
        <v>0</v>
      </c>
      <c r="X290" s="10">
        <f t="shared" si="41"/>
        <v>0</v>
      </c>
      <c r="Y290" s="10">
        <f t="shared" si="46"/>
        <v>0</v>
      </c>
      <c r="Z290" s="10">
        <f t="shared" si="47"/>
        <v>0</v>
      </c>
      <c r="AA290" s="22"/>
      <c r="AB290" s="22"/>
      <c r="AC290" s="10">
        <f t="shared" si="48"/>
        <v>0</v>
      </c>
      <c r="AD290" s="10">
        <f t="shared" si="49"/>
        <v>0</v>
      </c>
    </row>
    <row r="291" spans="1:30" x14ac:dyDescent="0.25">
      <c r="A291" s="4"/>
      <c r="B291" s="22"/>
      <c r="C291" s="22"/>
      <c r="D291" s="22"/>
      <c r="E291" s="22"/>
      <c r="F291" s="22"/>
      <c r="G291" s="22"/>
      <c r="H291" s="22"/>
      <c r="I291" s="1">
        <v>274</v>
      </c>
      <c r="J291" s="10">
        <f t="shared" si="42"/>
        <v>0</v>
      </c>
      <c r="K291" s="10">
        <f t="shared" si="40"/>
        <v>0</v>
      </c>
      <c r="L291" s="10">
        <f t="shared" si="43"/>
        <v>0</v>
      </c>
      <c r="M291" s="10">
        <f t="shared" si="44"/>
        <v>0</v>
      </c>
      <c r="N291" s="22"/>
      <c r="O291" s="22"/>
      <c r="P291" s="22"/>
      <c r="Q291" s="22"/>
      <c r="R291" s="22"/>
      <c r="S291" s="22"/>
      <c r="T291" s="22"/>
      <c r="U291" s="22"/>
      <c r="V291" s="1">
        <v>274</v>
      </c>
      <c r="W291" s="10">
        <f t="shared" si="45"/>
        <v>0</v>
      </c>
      <c r="X291" s="10">
        <f t="shared" si="41"/>
        <v>0</v>
      </c>
      <c r="Y291" s="10">
        <f t="shared" si="46"/>
        <v>0</v>
      </c>
      <c r="Z291" s="10">
        <f t="shared" si="47"/>
        <v>0</v>
      </c>
      <c r="AA291" s="22"/>
      <c r="AB291" s="22"/>
      <c r="AC291" s="10">
        <f t="shared" si="48"/>
        <v>0</v>
      </c>
      <c r="AD291" s="10">
        <f t="shared" si="49"/>
        <v>0</v>
      </c>
    </row>
    <row r="292" spans="1:30" x14ac:dyDescent="0.25">
      <c r="A292" s="4"/>
      <c r="B292" s="22"/>
      <c r="C292" s="22"/>
      <c r="D292" s="22"/>
      <c r="E292" s="22"/>
      <c r="F292" s="22"/>
      <c r="G292" s="22"/>
      <c r="H292" s="22"/>
      <c r="I292" s="1">
        <v>275</v>
      </c>
      <c r="J292" s="10">
        <f t="shared" si="42"/>
        <v>0</v>
      </c>
      <c r="K292" s="10">
        <f t="shared" si="40"/>
        <v>0</v>
      </c>
      <c r="L292" s="10">
        <f t="shared" si="43"/>
        <v>0</v>
      </c>
      <c r="M292" s="10">
        <f t="shared" si="44"/>
        <v>0</v>
      </c>
      <c r="N292" s="22"/>
      <c r="O292" s="22"/>
      <c r="P292" s="22"/>
      <c r="Q292" s="22"/>
      <c r="R292" s="22"/>
      <c r="S292" s="22"/>
      <c r="T292" s="22"/>
      <c r="U292" s="22"/>
      <c r="V292" s="1">
        <v>275</v>
      </c>
      <c r="W292" s="10">
        <f t="shared" si="45"/>
        <v>0</v>
      </c>
      <c r="X292" s="10">
        <f t="shared" si="41"/>
        <v>0</v>
      </c>
      <c r="Y292" s="10">
        <f t="shared" si="46"/>
        <v>0</v>
      </c>
      <c r="Z292" s="10">
        <f t="shared" si="47"/>
        <v>0</v>
      </c>
      <c r="AA292" s="22"/>
      <c r="AB292" s="22"/>
      <c r="AC292" s="10">
        <f t="shared" si="48"/>
        <v>0</v>
      </c>
      <c r="AD292" s="10">
        <f t="shared" si="49"/>
        <v>0</v>
      </c>
    </row>
    <row r="293" spans="1:30" x14ac:dyDescent="0.25">
      <c r="A293" s="4"/>
      <c r="B293" s="22"/>
      <c r="C293" s="22"/>
      <c r="D293" s="22"/>
      <c r="E293" s="22"/>
      <c r="F293" s="22"/>
      <c r="G293" s="22"/>
      <c r="H293" s="22"/>
      <c r="I293" s="1">
        <v>276</v>
      </c>
      <c r="J293" s="10">
        <f t="shared" si="42"/>
        <v>0</v>
      </c>
      <c r="K293" s="10">
        <f t="shared" si="40"/>
        <v>0</v>
      </c>
      <c r="L293" s="10">
        <f t="shared" si="43"/>
        <v>0</v>
      </c>
      <c r="M293" s="10">
        <f t="shared" si="44"/>
        <v>0</v>
      </c>
      <c r="N293" s="22"/>
      <c r="O293" s="22"/>
      <c r="P293" s="22"/>
      <c r="Q293" s="22"/>
      <c r="R293" s="22"/>
      <c r="S293" s="22"/>
      <c r="T293" s="22"/>
      <c r="U293" s="22"/>
      <c r="V293" s="1">
        <v>276</v>
      </c>
      <c r="W293" s="10">
        <f t="shared" si="45"/>
        <v>0</v>
      </c>
      <c r="X293" s="10">
        <f t="shared" si="41"/>
        <v>0</v>
      </c>
      <c r="Y293" s="10">
        <f t="shared" si="46"/>
        <v>0</v>
      </c>
      <c r="Z293" s="10">
        <f t="shared" si="47"/>
        <v>0</v>
      </c>
      <c r="AA293" s="22"/>
      <c r="AB293" s="22"/>
      <c r="AC293" s="10">
        <f t="shared" si="48"/>
        <v>0</v>
      </c>
      <c r="AD293" s="10">
        <f t="shared" si="49"/>
        <v>0</v>
      </c>
    </row>
    <row r="294" spans="1:30" x14ac:dyDescent="0.25">
      <c r="A294" s="4"/>
      <c r="B294" s="22"/>
      <c r="C294" s="22"/>
      <c r="D294" s="22"/>
      <c r="E294" s="22"/>
      <c r="F294" s="22"/>
      <c r="G294" s="22"/>
      <c r="H294" s="22"/>
      <c r="I294" s="1">
        <v>277</v>
      </c>
      <c r="J294" s="10">
        <f t="shared" si="42"/>
        <v>0</v>
      </c>
      <c r="K294" s="10">
        <f t="shared" si="40"/>
        <v>0</v>
      </c>
      <c r="L294" s="10">
        <f t="shared" si="43"/>
        <v>0</v>
      </c>
      <c r="M294" s="10">
        <f t="shared" si="44"/>
        <v>0</v>
      </c>
      <c r="N294" s="22"/>
      <c r="O294" s="22"/>
      <c r="P294" s="22"/>
      <c r="Q294" s="22"/>
      <c r="R294" s="22"/>
      <c r="S294" s="22"/>
      <c r="T294" s="22"/>
      <c r="U294" s="22"/>
      <c r="V294" s="1">
        <v>277</v>
      </c>
      <c r="W294" s="10">
        <f t="shared" si="45"/>
        <v>0</v>
      </c>
      <c r="X294" s="10">
        <f t="shared" si="41"/>
        <v>0</v>
      </c>
      <c r="Y294" s="10">
        <f t="shared" si="46"/>
        <v>0</v>
      </c>
      <c r="Z294" s="10">
        <f t="shared" si="47"/>
        <v>0</v>
      </c>
      <c r="AA294" s="22"/>
      <c r="AB294" s="22"/>
      <c r="AC294" s="10">
        <f t="shared" si="48"/>
        <v>0</v>
      </c>
      <c r="AD294" s="10">
        <f t="shared" si="49"/>
        <v>0</v>
      </c>
    </row>
    <row r="295" spans="1:30" x14ac:dyDescent="0.25">
      <c r="A295" s="4"/>
      <c r="B295" s="22"/>
      <c r="C295" s="22"/>
      <c r="D295" s="22"/>
      <c r="E295" s="22"/>
      <c r="F295" s="22"/>
      <c r="G295" s="22"/>
      <c r="H295" s="22"/>
      <c r="I295" s="1">
        <v>278</v>
      </c>
      <c r="J295" s="10">
        <f t="shared" si="42"/>
        <v>0</v>
      </c>
      <c r="K295" s="10">
        <f t="shared" si="40"/>
        <v>0</v>
      </c>
      <c r="L295" s="10">
        <f t="shared" si="43"/>
        <v>0</v>
      </c>
      <c r="M295" s="10">
        <f t="shared" si="44"/>
        <v>0</v>
      </c>
      <c r="N295" s="22"/>
      <c r="O295" s="22"/>
      <c r="P295" s="22"/>
      <c r="Q295" s="22"/>
      <c r="R295" s="22"/>
      <c r="S295" s="22"/>
      <c r="T295" s="22"/>
      <c r="U295" s="22"/>
      <c r="V295" s="1">
        <v>278</v>
      </c>
      <c r="W295" s="10">
        <f t="shared" si="45"/>
        <v>0</v>
      </c>
      <c r="X295" s="10">
        <f t="shared" si="41"/>
        <v>0</v>
      </c>
      <c r="Y295" s="10">
        <f t="shared" si="46"/>
        <v>0</v>
      </c>
      <c r="Z295" s="10">
        <f t="shared" si="47"/>
        <v>0</v>
      </c>
      <c r="AA295" s="22"/>
      <c r="AB295" s="22"/>
      <c r="AC295" s="10">
        <f t="shared" si="48"/>
        <v>0</v>
      </c>
      <c r="AD295" s="10">
        <f t="shared" si="49"/>
        <v>0</v>
      </c>
    </row>
    <row r="296" spans="1:30" x14ac:dyDescent="0.25">
      <c r="A296" s="4"/>
      <c r="B296" s="22"/>
      <c r="C296" s="22"/>
      <c r="D296" s="22"/>
      <c r="E296" s="22"/>
      <c r="F296" s="22"/>
      <c r="G296" s="22"/>
      <c r="H296" s="22"/>
      <c r="I296" s="1">
        <v>279</v>
      </c>
      <c r="J296" s="10">
        <f t="shared" si="42"/>
        <v>0</v>
      </c>
      <c r="K296" s="10">
        <f t="shared" si="40"/>
        <v>0</v>
      </c>
      <c r="L296" s="10">
        <f t="shared" si="43"/>
        <v>0</v>
      </c>
      <c r="M296" s="10">
        <f t="shared" si="44"/>
        <v>0</v>
      </c>
      <c r="N296" s="22"/>
      <c r="O296" s="22"/>
      <c r="P296" s="22"/>
      <c r="Q296" s="22"/>
      <c r="R296" s="22"/>
      <c r="S296" s="22"/>
      <c r="T296" s="22"/>
      <c r="U296" s="22"/>
      <c r="V296" s="1">
        <v>279</v>
      </c>
      <c r="W296" s="10">
        <f t="shared" si="45"/>
        <v>0</v>
      </c>
      <c r="X296" s="10">
        <f t="shared" si="41"/>
        <v>0</v>
      </c>
      <c r="Y296" s="10">
        <f t="shared" si="46"/>
        <v>0</v>
      </c>
      <c r="Z296" s="10">
        <f t="shared" si="47"/>
        <v>0</v>
      </c>
      <c r="AA296" s="22"/>
      <c r="AB296" s="22"/>
      <c r="AC296" s="10">
        <f t="shared" si="48"/>
        <v>0</v>
      </c>
      <c r="AD296" s="10">
        <f t="shared" si="49"/>
        <v>0</v>
      </c>
    </row>
    <row r="297" spans="1:30" x14ac:dyDescent="0.25">
      <c r="A297" s="4"/>
      <c r="B297" s="22"/>
      <c r="C297" s="22"/>
      <c r="D297" s="22"/>
      <c r="E297" s="22"/>
      <c r="F297" s="22"/>
      <c r="G297" s="22"/>
      <c r="H297" s="22"/>
      <c r="I297" s="1">
        <v>280</v>
      </c>
      <c r="J297" s="10">
        <f t="shared" si="42"/>
        <v>0</v>
      </c>
      <c r="K297" s="10">
        <f t="shared" si="40"/>
        <v>0</v>
      </c>
      <c r="L297" s="10">
        <f t="shared" si="43"/>
        <v>0</v>
      </c>
      <c r="M297" s="10">
        <f t="shared" si="44"/>
        <v>0</v>
      </c>
      <c r="N297" s="22"/>
      <c r="O297" s="22"/>
      <c r="P297" s="22"/>
      <c r="Q297" s="22"/>
      <c r="R297" s="22"/>
      <c r="S297" s="22"/>
      <c r="T297" s="22"/>
      <c r="U297" s="22"/>
      <c r="V297" s="1">
        <v>280</v>
      </c>
      <c r="W297" s="10">
        <f t="shared" si="45"/>
        <v>0</v>
      </c>
      <c r="X297" s="10">
        <f t="shared" si="41"/>
        <v>0</v>
      </c>
      <c r="Y297" s="10">
        <f t="shared" si="46"/>
        <v>0</v>
      </c>
      <c r="Z297" s="10">
        <f t="shared" si="47"/>
        <v>0</v>
      </c>
      <c r="AA297" s="22"/>
      <c r="AB297" s="22"/>
      <c r="AC297" s="10">
        <f t="shared" si="48"/>
        <v>0</v>
      </c>
      <c r="AD297" s="10">
        <f t="shared" si="49"/>
        <v>0</v>
      </c>
    </row>
    <row r="298" spans="1:30" x14ac:dyDescent="0.25">
      <c r="A298" s="4"/>
      <c r="B298" s="22"/>
      <c r="C298" s="22"/>
      <c r="D298" s="22"/>
      <c r="E298" s="22"/>
      <c r="F298" s="22"/>
      <c r="G298" s="22"/>
      <c r="H298" s="22"/>
      <c r="I298" s="1">
        <v>281</v>
      </c>
      <c r="J298" s="10">
        <f t="shared" si="42"/>
        <v>0</v>
      </c>
      <c r="K298" s="10">
        <f t="shared" si="40"/>
        <v>0</v>
      </c>
      <c r="L298" s="10">
        <f t="shared" si="43"/>
        <v>0</v>
      </c>
      <c r="M298" s="10">
        <f t="shared" si="44"/>
        <v>0</v>
      </c>
      <c r="N298" s="22"/>
      <c r="O298" s="22"/>
      <c r="P298" s="22"/>
      <c r="Q298" s="22"/>
      <c r="R298" s="22"/>
      <c r="S298" s="22"/>
      <c r="T298" s="22"/>
      <c r="U298" s="22"/>
      <c r="V298" s="1">
        <v>281</v>
      </c>
      <c r="W298" s="10">
        <f t="shared" si="45"/>
        <v>0</v>
      </c>
      <c r="X298" s="10">
        <f t="shared" si="41"/>
        <v>0</v>
      </c>
      <c r="Y298" s="10">
        <f t="shared" si="46"/>
        <v>0</v>
      </c>
      <c r="Z298" s="10">
        <f t="shared" si="47"/>
        <v>0</v>
      </c>
      <c r="AA298" s="22"/>
      <c r="AB298" s="22"/>
      <c r="AC298" s="10">
        <f t="shared" si="48"/>
        <v>0</v>
      </c>
      <c r="AD298" s="10">
        <f t="shared" si="49"/>
        <v>0</v>
      </c>
    </row>
    <row r="299" spans="1:30" x14ac:dyDescent="0.25">
      <c r="A299" s="4"/>
      <c r="B299" s="22"/>
      <c r="C299" s="22"/>
      <c r="D299" s="22"/>
      <c r="E299" s="22"/>
      <c r="F299" s="22"/>
      <c r="G299" s="22"/>
      <c r="H299" s="22"/>
      <c r="I299" s="1">
        <v>282</v>
      </c>
      <c r="J299" s="10">
        <f t="shared" si="42"/>
        <v>0</v>
      </c>
      <c r="K299" s="10">
        <f t="shared" si="40"/>
        <v>0</v>
      </c>
      <c r="L299" s="10">
        <f t="shared" si="43"/>
        <v>0</v>
      </c>
      <c r="M299" s="10">
        <f t="shared" si="44"/>
        <v>0</v>
      </c>
      <c r="N299" s="22"/>
      <c r="O299" s="22"/>
      <c r="P299" s="22"/>
      <c r="Q299" s="22"/>
      <c r="R299" s="22"/>
      <c r="S299" s="22"/>
      <c r="T299" s="22"/>
      <c r="U299" s="22"/>
      <c r="V299" s="1">
        <v>282</v>
      </c>
      <c r="W299" s="10">
        <f t="shared" si="45"/>
        <v>0</v>
      </c>
      <c r="X299" s="10">
        <f t="shared" si="41"/>
        <v>0</v>
      </c>
      <c r="Y299" s="10">
        <f t="shared" si="46"/>
        <v>0</v>
      </c>
      <c r="Z299" s="10">
        <f t="shared" si="47"/>
        <v>0</v>
      </c>
      <c r="AA299" s="22"/>
      <c r="AB299" s="22"/>
      <c r="AC299" s="10">
        <f t="shared" si="48"/>
        <v>0</v>
      </c>
      <c r="AD299" s="10">
        <f t="shared" si="49"/>
        <v>0</v>
      </c>
    </row>
    <row r="300" spans="1:30" x14ac:dyDescent="0.25">
      <c r="A300" s="4"/>
      <c r="B300" s="22"/>
      <c r="C300" s="22"/>
      <c r="D300" s="22"/>
      <c r="E300" s="22"/>
      <c r="F300" s="22"/>
      <c r="G300" s="22"/>
      <c r="H300" s="22"/>
      <c r="I300" s="1">
        <v>283</v>
      </c>
      <c r="J300" s="10">
        <f t="shared" si="42"/>
        <v>0</v>
      </c>
      <c r="K300" s="10">
        <f t="shared" si="40"/>
        <v>0</v>
      </c>
      <c r="L300" s="10">
        <f t="shared" si="43"/>
        <v>0</v>
      </c>
      <c r="M300" s="10">
        <f t="shared" si="44"/>
        <v>0</v>
      </c>
      <c r="N300" s="22"/>
      <c r="O300" s="22"/>
      <c r="P300" s="22"/>
      <c r="Q300" s="22"/>
      <c r="R300" s="22"/>
      <c r="S300" s="22"/>
      <c r="T300" s="22"/>
      <c r="U300" s="22"/>
      <c r="V300" s="1">
        <v>283</v>
      </c>
      <c r="W300" s="10">
        <f t="shared" si="45"/>
        <v>0</v>
      </c>
      <c r="X300" s="10">
        <f t="shared" si="41"/>
        <v>0</v>
      </c>
      <c r="Y300" s="10">
        <f t="shared" si="46"/>
        <v>0</v>
      </c>
      <c r="Z300" s="10">
        <f t="shared" si="47"/>
        <v>0</v>
      </c>
      <c r="AA300" s="22"/>
      <c r="AB300" s="22"/>
      <c r="AC300" s="10">
        <f t="shared" si="48"/>
        <v>0</v>
      </c>
      <c r="AD300" s="10">
        <f t="shared" si="49"/>
        <v>0</v>
      </c>
    </row>
    <row r="301" spans="1:30" x14ac:dyDescent="0.25">
      <c r="A301" s="4"/>
      <c r="B301" s="22"/>
      <c r="C301" s="22"/>
      <c r="D301" s="22"/>
      <c r="E301" s="22"/>
      <c r="F301" s="22"/>
      <c r="G301" s="22"/>
      <c r="H301" s="22"/>
      <c r="I301" s="1">
        <v>284</v>
      </c>
      <c r="J301" s="10">
        <f t="shared" si="42"/>
        <v>0</v>
      </c>
      <c r="K301" s="10">
        <f t="shared" si="40"/>
        <v>0</v>
      </c>
      <c r="L301" s="10">
        <f t="shared" si="43"/>
        <v>0</v>
      </c>
      <c r="M301" s="10">
        <f t="shared" si="44"/>
        <v>0</v>
      </c>
      <c r="N301" s="22"/>
      <c r="O301" s="22"/>
      <c r="P301" s="22"/>
      <c r="Q301" s="22"/>
      <c r="R301" s="22"/>
      <c r="S301" s="22"/>
      <c r="T301" s="22"/>
      <c r="U301" s="22"/>
      <c r="V301" s="1">
        <v>284</v>
      </c>
      <c r="W301" s="10">
        <f t="shared" si="45"/>
        <v>0</v>
      </c>
      <c r="X301" s="10">
        <f t="shared" si="41"/>
        <v>0</v>
      </c>
      <c r="Y301" s="10">
        <f t="shared" si="46"/>
        <v>0</v>
      </c>
      <c r="Z301" s="10">
        <f t="shared" si="47"/>
        <v>0</v>
      </c>
      <c r="AA301" s="22"/>
      <c r="AB301" s="22"/>
      <c r="AC301" s="10">
        <f t="shared" si="48"/>
        <v>0</v>
      </c>
      <c r="AD301" s="10">
        <f t="shared" si="49"/>
        <v>0</v>
      </c>
    </row>
    <row r="302" spans="1:30" x14ac:dyDescent="0.25">
      <c r="A302" s="4"/>
      <c r="B302" s="22"/>
      <c r="C302" s="22"/>
      <c r="D302" s="22"/>
      <c r="E302" s="22"/>
      <c r="F302" s="22"/>
      <c r="G302" s="22"/>
      <c r="H302" s="22"/>
      <c r="I302" s="1">
        <v>285</v>
      </c>
      <c r="J302" s="10">
        <f t="shared" si="42"/>
        <v>0</v>
      </c>
      <c r="K302" s="10">
        <f t="shared" si="40"/>
        <v>0</v>
      </c>
      <c r="L302" s="10">
        <f t="shared" si="43"/>
        <v>0</v>
      </c>
      <c r="M302" s="10">
        <f t="shared" si="44"/>
        <v>0</v>
      </c>
      <c r="N302" s="22"/>
      <c r="O302" s="22"/>
      <c r="P302" s="22"/>
      <c r="Q302" s="22"/>
      <c r="R302" s="22"/>
      <c r="S302" s="22"/>
      <c r="T302" s="22"/>
      <c r="U302" s="22"/>
      <c r="V302" s="1">
        <v>285</v>
      </c>
      <c r="W302" s="10">
        <f t="shared" si="45"/>
        <v>0</v>
      </c>
      <c r="X302" s="10">
        <f t="shared" si="41"/>
        <v>0</v>
      </c>
      <c r="Y302" s="10">
        <f t="shared" si="46"/>
        <v>0</v>
      </c>
      <c r="Z302" s="10">
        <f t="shared" si="47"/>
        <v>0</v>
      </c>
      <c r="AA302" s="22"/>
      <c r="AB302" s="22"/>
      <c r="AC302" s="10">
        <f t="shared" si="48"/>
        <v>0</v>
      </c>
      <c r="AD302" s="10">
        <f t="shared" si="49"/>
        <v>0</v>
      </c>
    </row>
    <row r="303" spans="1:30" x14ac:dyDescent="0.25">
      <c r="A303" s="4"/>
      <c r="B303" s="22"/>
      <c r="C303" s="22"/>
      <c r="D303" s="22"/>
      <c r="E303" s="22"/>
      <c r="F303" s="22"/>
      <c r="G303" s="22"/>
      <c r="H303" s="22"/>
      <c r="I303" s="1">
        <v>286</v>
      </c>
      <c r="J303" s="10">
        <f t="shared" si="42"/>
        <v>0</v>
      </c>
      <c r="K303" s="10">
        <f t="shared" si="40"/>
        <v>0</v>
      </c>
      <c r="L303" s="10">
        <f t="shared" si="43"/>
        <v>0</v>
      </c>
      <c r="M303" s="10">
        <f t="shared" si="44"/>
        <v>0</v>
      </c>
      <c r="N303" s="22"/>
      <c r="O303" s="22"/>
      <c r="P303" s="22"/>
      <c r="Q303" s="22"/>
      <c r="R303" s="22"/>
      <c r="S303" s="22"/>
      <c r="T303" s="22"/>
      <c r="U303" s="22"/>
      <c r="V303" s="1">
        <v>286</v>
      </c>
      <c r="W303" s="10">
        <f t="shared" si="45"/>
        <v>0</v>
      </c>
      <c r="X303" s="10">
        <f t="shared" si="41"/>
        <v>0</v>
      </c>
      <c r="Y303" s="10">
        <f t="shared" si="46"/>
        <v>0</v>
      </c>
      <c r="Z303" s="10">
        <f t="shared" si="47"/>
        <v>0</v>
      </c>
      <c r="AA303" s="22"/>
      <c r="AB303" s="22"/>
      <c r="AC303" s="10">
        <f t="shared" si="48"/>
        <v>0</v>
      </c>
      <c r="AD303" s="10">
        <f t="shared" si="49"/>
        <v>0</v>
      </c>
    </row>
    <row r="304" spans="1:30" x14ac:dyDescent="0.25">
      <c r="A304" s="4"/>
      <c r="B304" s="22"/>
      <c r="C304" s="22"/>
      <c r="D304" s="22"/>
      <c r="E304" s="22"/>
      <c r="F304" s="22"/>
      <c r="G304" s="22"/>
      <c r="H304" s="22"/>
      <c r="I304" s="1">
        <v>287</v>
      </c>
      <c r="J304" s="10">
        <f t="shared" si="42"/>
        <v>0</v>
      </c>
      <c r="K304" s="10">
        <f t="shared" si="40"/>
        <v>0</v>
      </c>
      <c r="L304" s="10">
        <f t="shared" si="43"/>
        <v>0</v>
      </c>
      <c r="M304" s="10">
        <f t="shared" si="44"/>
        <v>0</v>
      </c>
      <c r="N304" s="22"/>
      <c r="O304" s="22"/>
      <c r="P304" s="22"/>
      <c r="Q304" s="22"/>
      <c r="R304" s="22"/>
      <c r="S304" s="22"/>
      <c r="T304" s="22"/>
      <c r="U304" s="22"/>
      <c r="V304" s="1">
        <v>287</v>
      </c>
      <c r="W304" s="10">
        <f t="shared" si="45"/>
        <v>0</v>
      </c>
      <c r="X304" s="10">
        <f t="shared" si="41"/>
        <v>0</v>
      </c>
      <c r="Y304" s="10">
        <f t="shared" si="46"/>
        <v>0</v>
      </c>
      <c r="Z304" s="10">
        <f t="shared" si="47"/>
        <v>0</v>
      </c>
      <c r="AA304" s="22"/>
      <c r="AB304" s="22"/>
      <c r="AC304" s="10">
        <f t="shared" si="48"/>
        <v>0</v>
      </c>
      <c r="AD304" s="10">
        <f t="shared" si="49"/>
        <v>0</v>
      </c>
    </row>
    <row r="305" spans="1:30" x14ac:dyDescent="0.25">
      <c r="A305" s="4"/>
      <c r="B305" s="22"/>
      <c r="C305" s="22"/>
      <c r="D305" s="22"/>
      <c r="E305" s="22"/>
      <c r="F305" s="22"/>
      <c r="G305" s="22"/>
      <c r="H305" s="22"/>
      <c r="I305" s="1">
        <v>288</v>
      </c>
      <c r="J305" s="10">
        <f t="shared" si="42"/>
        <v>0</v>
      </c>
      <c r="K305" s="10">
        <f t="shared" si="40"/>
        <v>0</v>
      </c>
      <c r="L305" s="10">
        <f t="shared" si="43"/>
        <v>0</v>
      </c>
      <c r="M305" s="10">
        <f t="shared" si="44"/>
        <v>0</v>
      </c>
      <c r="N305" s="22"/>
      <c r="O305" s="22"/>
      <c r="P305" s="22"/>
      <c r="Q305" s="22"/>
      <c r="R305" s="22"/>
      <c r="S305" s="22"/>
      <c r="T305" s="22"/>
      <c r="U305" s="22"/>
      <c r="V305" s="1">
        <v>288</v>
      </c>
      <c r="W305" s="10">
        <f t="shared" si="45"/>
        <v>0</v>
      </c>
      <c r="X305" s="10">
        <f t="shared" si="41"/>
        <v>0</v>
      </c>
      <c r="Y305" s="10">
        <f t="shared" si="46"/>
        <v>0</v>
      </c>
      <c r="Z305" s="10">
        <f t="shared" si="47"/>
        <v>0</v>
      </c>
      <c r="AA305" s="22"/>
      <c r="AB305" s="22"/>
      <c r="AC305" s="10">
        <f t="shared" si="48"/>
        <v>0</v>
      </c>
      <c r="AD305" s="10">
        <f t="shared" si="49"/>
        <v>0</v>
      </c>
    </row>
    <row r="306" spans="1:30" x14ac:dyDescent="0.25">
      <c r="A306" s="4"/>
      <c r="B306" s="22"/>
      <c r="C306" s="22"/>
      <c r="D306" s="22"/>
      <c r="E306" s="22"/>
      <c r="F306" s="22"/>
      <c r="G306" s="22"/>
      <c r="H306" s="22"/>
      <c r="I306" s="1">
        <v>289</v>
      </c>
      <c r="J306" s="10">
        <f t="shared" si="42"/>
        <v>0</v>
      </c>
      <c r="K306" s="10">
        <f t="shared" si="40"/>
        <v>0</v>
      </c>
      <c r="L306" s="10">
        <f t="shared" si="43"/>
        <v>0</v>
      </c>
      <c r="M306" s="10">
        <f t="shared" si="44"/>
        <v>0</v>
      </c>
      <c r="N306" s="22"/>
      <c r="O306" s="22"/>
      <c r="P306" s="22"/>
      <c r="Q306" s="22"/>
      <c r="R306" s="22"/>
      <c r="S306" s="22"/>
      <c r="T306" s="22"/>
      <c r="U306" s="22"/>
      <c r="V306" s="1">
        <v>289</v>
      </c>
      <c r="W306" s="10">
        <f t="shared" si="45"/>
        <v>0</v>
      </c>
      <c r="X306" s="10">
        <f t="shared" si="41"/>
        <v>0</v>
      </c>
      <c r="Y306" s="10">
        <f t="shared" si="46"/>
        <v>0</v>
      </c>
      <c r="Z306" s="10">
        <f t="shared" si="47"/>
        <v>0</v>
      </c>
      <c r="AA306" s="22"/>
      <c r="AB306" s="22"/>
      <c r="AC306" s="10">
        <f t="shared" si="48"/>
        <v>0</v>
      </c>
      <c r="AD306" s="10">
        <f t="shared" si="49"/>
        <v>0</v>
      </c>
    </row>
    <row r="307" spans="1:30" x14ac:dyDescent="0.25">
      <c r="A307" s="4"/>
      <c r="B307" s="22"/>
      <c r="C307" s="22"/>
      <c r="D307" s="22"/>
      <c r="E307" s="22"/>
      <c r="F307" s="22"/>
      <c r="G307" s="22"/>
      <c r="H307" s="22"/>
      <c r="I307" s="1">
        <v>290</v>
      </c>
      <c r="J307" s="10">
        <f t="shared" si="42"/>
        <v>0</v>
      </c>
      <c r="K307" s="10">
        <f t="shared" si="40"/>
        <v>0</v>
      </c>
      <c r="L307" s="10">
        <f t="shared" si="43"/>
        <v>0</v>
      </c>
      <c r="M307" s="10">
        <f t="shared" si="44"/>
        <v>0</v>
      </c>
      <c r="N307" s="22"/>
      <c r="O307" s="22"/>
      <c r="P307" s="22"/>
      <c r="Q307" s="22"/>
      <c r="R307" s="22"/>
      <c r="S307" s="22"/>
      <c r="T307" s="22"/>
      <c r="U307" s="22"/>
      <c r="V307" s="1">
        <v>290</v>
      </c>
      <c r="W307" s="10">
        <f t="shared" si="45"/>
        <v>0</v>
      </c>
      <c r="X307" s="10">
        <f t="shared" si="41"/>
        <v>0</v>
      </c>
      <c r="Y307" s="10">
        <f t="shared" si="46"/>
        <v>0</v>
      </c>
      <c r="Z307" s="10">
        <f t="shared" si="47"/>
        <v>0</v>
      </c>
      <c r="AA307" s="22"/>
      <c r="AB307" s="22"/>
      <c r="AC307" s="10">
        <f t="shared" si="48"/>
        <v>0</v>
      </c>
      <c r="AD307" s="10">
        <f t="shared" si="49"/>
        <v>0</v>
      </c>
    </row>
    <row r="308" spans="1:30" x14ac:dyDescent="0.25">
      <c r="A308" s="4"/>
      <c r="B308" s="22"/>
      <c r="C308" s="22"/>
      <c r="D308" s="22"/>
      <c r="E308" s="22"/>
      <c r="F308" s="22"/>
      <c r="G308" s="22"/>
      <c r="H308" s="22"/>
      <c r="I308" s="1">
        <v>291</v>
      </c>
      <c r="J308" s="10">
        <f t="shared" si="42"/>
        <v>0</v>
      </c>
      <c r="K308" s="10">
        <f t="shared" si="40"/>
        <v>0</v>
      </c>
      <c r="L308" s="10">
        <f t="shared" si="43"/>
        <v>0</v>
      </c>
      <c r="M308" s="10">
        <f t="shared" si="44"/>
        <v>0</v>
      </c>
      <c r="N308" s="22"/>
      <c r="O308" s="22"/>
      <c r="P308" s="22"/>
      <c r="Q308" s="22"/>
      <c r="R308" s="22"/>
      <c r="S308" s="22"/>
      <c r="T308" s="22"/>
      <c r="U308" s="22"/>
      <c r="V308" s="1">
        <v>291</v>
      </c>
      <c r="W308" s="10">
        <f t="shared" si="45"/>
        <v>0</v>
      </c>
      <c r="X308" s="10">
        <f t="shared" si="41"/>
        <v>0</v>
      </c>
      <c r="Y308" s="10">
        <f t="shared" si="46"/>
        <v>0</v>
      </c>
      <c r="Z308" s="10">
        <f t="shared" si="47"/>
        <v>0</v>
      </c>
      <c r="AA308" s="22"/>
      <c r="AB308" s="22"/>
      <c r="AC308" s="10">
        <f t="shared" si="48"/>
        <v>0</v>
      </c>
      <c r="AD308" s="10">
        <f t="shared" si="49"/>
        <v>0</v>
      </c>
    </row>
    <row r="309" spans="1:30" x14ac:dyDescent="0.25">
      <c r="A309" s="4"/>
      <c r="B309" s="22"/>
      <c r="C309" s="22"/>
      <c r="D309" s="22"/>
      <c r="E309" s="22"/>
      <c r="F309" s="22"/>
      <c r="G309" s="22"/>
      <c r="H309" s="22"/>
      <c r="I309" s="1">
        <v>292</v>
      </c>
      <c r="J309" s="10">
        <f t="shared" si="42"/>
        <v>0</v>
      </c>
      <c r="K309" s="10">
        <f t="shared" si="40"/>
        <v>0</v>
      </c>
      <c r="L309" s="10">
        <f t="shared" si="43"/>
        <v>0</v>
      </c>
      <c r="M309" s="10">
        <f t="shared" si="44"/>
        <v>0</v>
      </c>
      <c r="N309" s="22"/>
      <c r="O309" s="22"/>
      <c r="P309" s="22"/>
      <c r="Q309" s="22"/>
      <c r="R309" s="22"/>
      <c r="S309" s="22"/>
      <c r="T309" s="22"/>
      <c r="U309" s="22"/>
      <c r="V309" s="1">
        <v>292</v>
      </c>
      <c r="W309" s="10">
        <f t="shared" si="45"/>
        <v>0</v>
      </c>
      <c r="X309" s="10">
        <f t="shared" si="41"/>
        <v>0</v>
      </c>
      <c r="Y309" s="10">
        <f t="shared" si="46"/>
        <v>0</v>
      </c>
      <c r="Z309" s="10">
        <f t="shared" si="47"/>
        <v>0</v>
      </c>
      <c r="AA309" s="22"/>
      <c r="AB309" s="22"/>
      <c r="AC309" s="10">
        <f t="shared" si="48"/>
        <v>0</v>
      </c>
      <c r="AD309" s="10">
        <f t="shared" si="49"/>
        <v>0</v>
      </c>
    </row>
    <row r="310" spans="1:30" x14ac:dyDescent="0.25">
      <c r="A310" s="4"/>
      <c r="B310" s="22"/>
      <c r="C310" s="22"/>
      <c r="D310" s="22"/>
      <c r="E310" s="22"/>
      <c r="F310" s="22"/>
      <c r="G310" s="22"/>
      <c r="H310" s="22"/>
      <c r="I310" s="1">
        <v>293</v>
      </c>
      <c r="J310" s="10">
        <f t="shared" si="42"/>
        <v>0</v>
      </c>
      <c r="K310" s="10">
        <f t="shared" si="40"/>
        <v>0</v>
      </c>
      <c r="L310" s="10">
        <f t="shared" si="43"/>
        <v>0</v>
      </c>
      <c r="M310" s="10">
        <f t="shared" si="44"/>
        <v>0</v>
      </c>
      <c r="N310" s="22"/>
      <c r="O310" s="22"/>
      <c r="P310" s="22"/>
      <c r="Q310" s="22"/>
      <c r="R310" s="22"/>
      <c r="S310" s="22"/>
      <c r="T310" s="22"/>
      <c r="U310" s="22"/>
      <c r="V310" s="1">
        <v>293</v>
      </c>
      <c r="W310" s="10">
        <f t="shared" si="45"/>
        <v>0</v>
      </c>
      <c r="X310" s="10">
        <f t="shared" si="41"/>
        <v>0</v>
      </c>
      <c r="Y310" s="10">
        <f t="shared" si="46"/>
        <v>0</v>
      </c>
      <c r="Z310" s="10">
        <f t="shared" si="47"/>
        <v>0</v>
      </c>
      <c r="AA310" s="22"/>
      <c r="AB310" s="22"/>
      <c r="AC310" s="10">
        <f t="shared" si="48"/>
        <v>0</v>
      </c>
      <c r="AD310" s="10">
        <f t="shared" si="49"/>
        <v>0</v>
      </c>
    </row>
    <row r="311" spans="1:30" x14ac:dyDescent="0.25">
      <c r="A311" s="4"/>
      <c r="B311" s="22"/>
      <c r="C311" s="22"/>
      <c r="D311" s="22"/>
      <c r="E311" s="22"/>
      <c r="F311" s="22"/>
      <c r="G311" s="22"/>
      <c r="H311" s="22"/>
      <c r="I311" s="1">
        <v>294</v>
      </c>
      <c r="J311" s="10">
        <f t="shared" si="42"/>
        <v>0</v>
      </c>
      <c r="K311" s="10">
        <f t="shared" si="40"/>
        <v>0</v>
      </c>
      <c r="L311" s="10">
        <f t="shared" si="43"/>
        <v>0</v>
      </c>
      <c r="M311" s="10">
        <f t="shared" si="44"/>
        <v>0</v>
      </c>
      <c r="N311" s="22"/>
      <c r="O311" s="22"/>
      <c r="P311" s="22"/>
      <c r="Q311" s="22"/>
      <c r="R311" s="22"/>
      <c r="S311" s="22"/>
      <c r="T311" s="22"/>
      <c r="U311" s="22"/>
      <c r="V311" s="1">
        <v>294</v>
      </c>
      <c r="W311" s="10">
        <f t="shared" si="45"/>
        <v>0</v>
      </c>
      <c r="X311" s="10">
        <f t="shared" si="41"/>
        <v>0</v>
      </c>
      <c r="Y311" s="10">
        <f t="shared" si="46"/>
        <v>0</v>
      </c>
      <c r="Z311" s="10">
        <f t="shared" si="47"/>
        <v>0</v>
      </c>
      <c r="AA311" s="22"/>
      <c r="AB311" s="22"/>
      <c r="AC311" s="10">
        <f t="shared" si="48"/>
        <v>0</v>
      </c>
      <c r="AD311" s="10">
        <f t="shared" si="49"/>
        <v>0</v>
      </c>
    </row>
    <row r="312" spans="1:30" x14ac:dyDescent="0.25">
      <c r="A312" s="4"/>
      <c r="B312" s="22"/>
      <c r="C312" s="22"/>
      <c r="D312" s="22"/>
      <c r="E312" s="22"/>
      <c r="F312" s="22"/>
      <c r="G312" s="22"/>
      <c r="H312" s="22"/>
      <c r="I312" s="1">
        <v>295</v>
      </c>
      <c r="J312" s="10">
        <f t="shared" si="42"/>
        <v>0</v>
      </c>
      <c r="K312" s="10">
        <f t="shared" si="40"/>
        <v>0</v>
      </c>
      <c r="L312" s="10">
        <f t="shared" si="43"/>
        <v>0</v>
      </c>
      <c r="M312" s="10">
        <f t="shared" si="44"/>
        <v>0</v>
      </c>
      <c r="N312" s="22"/>
      <c r="O312" s="22"/>
      <c r="P312" s="22"/>
      <c r="Q312" s="22"/>
      <c r="R312" s="22"/>
      <c r="S312" s="22"/>
      <c r="T312" s="22"/>
      <c r="U312" s="22"/>
      <c r="V312" s="1">
        <v>295</v>
      </c>
      <c r="W312" s="10">
        <f t="shared" si="45"/>
        <v>0</v>
      </c>
      <c r="X312" s="10">
        <f t="shared" si="41"/>
        <v>0</v>
      </c>
      <c r="Y312" s="10">
        <f t="shared" si="46"/>
        <v>0</v>
      </c>
      <c r="Z312" s="10">
        <f t="shared" si="47"/>
        <v>0</v>
      </c>
      <c r="AA312" s="22"/>
      <c r="AB312" s="22"/>
      <c r="AC312" s="10">
        <f t="shared" si="48"/>
        <v>0</v>
      </c>
      <c r="AD312" s="10">
        <f t="shared" si="49"/>
        <v>0</v>
      </c>
    </row>
    <row r="313" spans="1:30" x14ac:dyDescent="0.25">
      <c r="A313" s="4"/>
      <c r="B313" s="22"/>
      <c r="C313" s="22"/>
      <c r="D313" s="22"/>
      <c r="E313" s="22"/>
      <c r="F313" s="22"/>
      <c r="G313" s="22"/>
      <c r="H313" s="22"/>
      <c r="I313" s="1">
        <v>296</v>
      </c>
      <c r="J313" s="10">
        <f t="shared" si="42"/>
        <v>0</v>
      </c>
      <c r="K313" s="10">
        <f t="shared" si="40"/>
        <v>0</v>
      </c>
      <c r="L313" s="10">
        <f t="shared" si="43"/>
        <v>0</v>
      </c>
      <c r="M313" s="10">
        <f t="shared" si="44"/>
        <v>0</v>
      </c>
      <c r="N313" s="22"/>
      <c r="O313" s="22"/>
      <c r="P313" s="22"/>
      <c r="Q313" s="22"/>
      <c r="R313" s="22"/>
      <c r="S313" s="22"/>
      <c r="T313" s="22"/>
      <c r="U313" s="22"/>
      <c r="V313" s="1">
        <v>296</v>
      </c>
      <c r="W313" s="10">
        <f t="shared" si="45"/>
        <v>0</v>
      </c>
      <c r="X313" s="10">
        <f t="shared" si="41"/>
        <v>0</v>
      </c>
      <c r="Y313" s="10">
        <f t="shared" si="46"/>
        <v>0</v>
      </c>
      <c r="Z313" s="10">
        <f t="shared" si="47"/>
        <v>0</v>
      </c>
      <c r="AA313" s="22"/>
      <c r="AB313" s="22"/>
      <c r="AC313" s="10">
        <f t="shared" si="48"/>
        <v>0</v>
      </c>
      <c r="AD313" s="10">
        <f t="shared" si="49"/>
        <v>0</v>
      </c>
    </row>
    <row r="314" spans="1:30" x14ac:dyDescent="0.25">
      <c r="A314" s="4"/>
      <c r="B314" s="22"/>
      <c r="C314" s="22"/>
      <c r="D314" s="22"/>
      <c r="E314" s="22"/>
      <c r="F314" s="22"/>
      <c r="G314" s="22"/>
      <c r="H314" s="22"/>
      <c r="I314" s="1">
        <v>297</v>
      </c>
      <c r="J314" s="10">
        <f t="shared" si="42"/>
        <v>0</v>
      </c>
      <c r="K314" s="10">
        <f t="shared" si="40"/>
        <v>0</v>
      </c>
      <c r="L314" s="10">
        <f t="shared" si="43"/>
        <v>0</v>
      </c>
      <c r="M314" s="10">
        <f t="shared" si="44"/>
        <v>0</v>
      </c>
      <c r="N314" s="22"/>
      <c r="O314" s="22"/>
      <c r="P314" s="22"/>
      <c r="Q314" s="22"/>
      <c r="R314" s="22"/>
      <c r="S314" s="22"/>
      <c r="T314" s="22"/>
      <c r="U314" s="22"/>
      <c r="V314" s="1">
        <v>297</v>
      </c>
      <c r="W314" s="10">
        <f t="shared" si="45"/>
        <v>0</v>
      </c>
      <c r="X314" s="10">
        <f t="shared" si="41"/>
        <v>0</v>
      </c>
      <c r="Y314" s="10">
        <f t="shared" si="46"/>
        <v>0</v>
      </c>
      <c r="Z314" s="10">
        <f t="shared" si="47"/>
        <v>0</v>
      </c>
      <c r="AA314" s="22"/>
      <c r="AB314" s="22"/>
      <c r="AC314" s="10">
        <f t="shared" si="48"/>
        <v>0</v>
      </c>
      <c r="AD314" s="10">
        <f t="shared" si="49"/>
        <v>0</v>
      </c>
    </row>
    <row r="315" spans="1:30" x14ac:dyDescent="0.25">
      <c r="A315" s="4"/>
      <c r="B315" s="22"/>
      <c r="C315" s="22"/>
      <c r="D315" s="22"/>
      <c r="E315" s="22"/>
      <c r="F315" s="22"/>
      <c r="G315" s="22"/>
      <c r="H315" s="22"/>
      <c r="I315" s="1">
        <v>298</v>
      </c>
      <c r="J315" s="10">
        <f t="shared" si="42"/>
        <v>0</v>
      </c>
      <c r="K315" s="10">
        <f t="shared" si="40"/>
        <v>0</v>
      </c>
      <c r="L315" s="10">
        <f t="shared" si="43"/>
        <v>0</v>
      </c>
      <c r="M315" s="10">
        <f t="shared" si="44"/>
        <v>0</v>
      </c>
      <c r="N315" s="22"/>
      <c r="O315" s="22"/>
      <c r="P315" s="22"/>
      <c r="Q315" s="22"/>
      <c r="R315" s="22"/>
      <c r="S315" s="22"/>
      <c r="T315" s="22"/>
      <c r="U315" s="22"/>
      <c r="V315" s="1">
        <v>298</v>
      </c>
      <c r="W315" s="10">
        <f t="shared" si="45"/>
        <v>0</v>
      </c>
      <c r="X315" s="10">
        <f t="shared" si="41"/>
        <v>0</v>
      </c>
      <c r="Y315" s="10">
        <f t="shared" si="46"/>
        <v>0</v>
      </c>
      <c r="Z315" s="10">
        <f t="shared" si="47"/>
        <v>0</v>
      </c>
      <c r="AA315" s="22"/>
      <c r="AB315" s="22"/>
      <c r="AC315" s="10">
        <f t="shared" si="48"/>
        <v>0</v>
      </c>
      <c r="AD315" s="10">
        <f t="shared" si="49"/>
        <v>0</v>
      </c>
    </row>
    <row r="316" spans="1:30" x14ac:dyDescent="0.25">
      <c r="A316" s="4"/>
      <c r="B316" s="22"/>
      <c r="C316" s="22"/>
      <c r="D316" s="22"/>
      <c r="E316" s="22"/>
      <c r="F316" s="22"/>
      <c r="G316" s="22"/>
      <c r="H316" s="22"/>
      <c r="I316" s="1">
        <v>299</v>
      </c>
      <c r="J316" s="10">
        <f t="shared" si="42"/>
        <v>0</v>
      </c>
      <c r="K316" s="10">
        <f t="shared" si="40"/>
        <v>0</v>
      </c>
      <c r="L316" s="10">
        <f t="shared" si="43"/>
        <v>0</v>
      </c>
      <c r="M316" s="10">
        <f t="shared" si="44"/>
        <v>0</v>
      </c>
      <c r="N316" s="22"/>
      <c r="O316" s="22"/>
      <c r="P316" s="22"/>
      <c r="Q316" s="22"/>
      <c r="R316" s="22"/>
      <c r="S316" s="22"/>
      <c r="T316" s="22"/>
      <c r="U316" s="22"/>
      <c r="V316" s="1">
        <v>299</v>
      </c>
      <c r="W316" s="10">
        <f t="shared" si="45"/>
        <v>0</v>
      </c>
      <c r="X316" s="10">
        <f t="shared" si="41"/>
        <v>0</v>
      </c>
      <c r="Y316" s="10">
        <f t="shared" si="46"/>
        <v>0</v>
      </c>
      <c r="Z316" s="10">
        <f t="shared" si="47"/>
        <v>0</v>
      </c>
      <c r="AA316" s="22"/>
      <c r="AB316" s="22"/>
      <c r="AC316" s="10">
        <f t="shared" si="48"/>
        <v>0</v>
      </c>
      <c r="AD316" s="10">
        <f t="shared" si="49"/>
        <v>0</v>
      </c>
    </row>
    <row r="317" spans="1:30" x14ac:dyDescent="0.25">
      <c r="A317" s="4"/>
      <c r="B317" s="22"/>
      <c r="C317" s="22"/>
      <c r="D317" s="22"/>
      <c r="E317" s="22"/>
      <c r="F317" s="22"/>
      <c r="G317" s="22"/>
      <c r="H317" s="22"/>
      <c r="I317" s="1">
        <v>300</v>
      </c>
      <c r="J317" s="10">
        <f t="shared" si="42"/>
        <v>0</v>
      </c>
      <c r="K317" s="10">
        <f t="shared" si="40"/>
        <v>0</v>
      </c>
      <c r="L317" s="10">
        <f t="shared" si="43"/>
        <v>0</v>
      </c>
      <c r="M317" s="10">
        <f t="shared" si="44"/>
        <v>0</v>
      </c>
      <c r="N317" s="22"/>
      <c r="O317" s="22"/>
      <c r="P317" s="22"/>
      <c r="Q317" s="22"/>
      <c r="R317" s="22"/>
      <c r="S317" s="22"/>
      <c r="T317" s="22"/>
      <c r="U317" s="22"/>
      <c r="V317" s="1">
        <v>300</v>
      </c>
      <c r="W317" s="10">
        <f t="shared" si="45"/>
        <v>0</v>
      </c>
      <c r="X317" s="10">
        <f t="shared" si="41"/>
        <v>0</v>
      </c>
      <c r="Y317" s="10">
        <f t="shared" si="46"/>
        <v>0</v>
      </c>
      <c r="Z317" s="10">
        <f t="shared" si="47"/>
        <v>0</v>
      </c>
      <c r="AA317" s="22"/>
      <c r="AB317" s="22"/>
      <c r="AC317" s="10">
        <f t="shared" si="48"/>
        <v>0</v>
      </c>
      <c r="AD317" s="10">
        <f t="shared" si="49"/>
        <v>0</v>
      </c>
    </row>
    <row r="318" spans="1:30" x14ac:dyDescent="0.25">
      <c r="A318" s="4"/>
      <c r="B318" s="22"/>
      <c r="C318" s="22"/>
      <c r="D318" s="22"/>
      <c r="E318" s="22"/>
      <c r="F318" s="22"/>
      <c r="G318" s="22"/>
      <c r="H318" s="22"/>
      <c r="I318" s="1">
        <v>301</v>
      </c>
      <c r="J318" s="10">
        <f t="shared" si="42"/>
        <v>0</v>
      </c>
      <c r="K318" s="10">
        <f t="shared" si="40"/>
        <v>0</v>
      </c>
      <c r="L318" s="10">
        <f t="shared" si="43"/>
        <v>0</v>
      </c>
      <c r="M318" s="10">
        <f t="shared" si="44"/>
        <v>0</v>
      </c>
      <c r="N318" s="22"/>
      <c r="O318" s="22"/>
      <c r="P318" s="22"/>
      <c r="Q318" s="22"/>
      <c r="R318" s="22"/>
      <c r="S318" s="22"/>
      <c r="T318" s="22"/>
      <c r="U318" s="22"/>
      <c r="V318" s="1">
        <v>301</v>
      </c>
      <c r="W318" s="10">
        <f t="shared" si="45"/>
        <v>0</v>
      </c>
      <c r="X318" s="10">
        <f t="shared" si="41"/>
        <v>0</v>
      </c>
      <c r="Y318" s="10">
        <f t="shared" si="46"/>
        <v>0</v>
      </c>
      <c r="Z318" s="10">
        <f t="shared" si="47"/>
        <v>0</v>
      </c>
      <c r="AA318" s="22"/>
      <c r="AB318" s="22"/>
      <c r="AC318" s="10">
        <f t="shared" si="48"/>
        <v>0</v>
      </c>
      <c r="AD318" s="10">
        <f t="shared" si="49"/>
        <v>0</v>
      </c>
    </row>
    <row r="319" spans="1:30" x14ac:dyDescent="0.25">
      <c r="A319" s="4"/>
      <c r="B319" s="22"/>
      <c r="C319" s="22"/>
      <c r="D319" s="22"/>
      <c r="E319" s="22"/>
      <c r="F319" s="22"/>
      <c r="G319" s="22"/>
      <c r="H319" s="22"/>
      <c r="I319" s="1">
        <v>302</v>
      </c>
      <c r="J319" s="10">
        <f t="shared" si="42"/>
        <v>0</v>
      </c>
      <c r="K319" s="10">
        <f t="shared" si="40"/>
        <v>0</v>
      </c>
      <c r="L319" s="10">
        <f t="shared" si="43"/>
        <v>0</v>
      </c>
      <c r="M319" s="10">
        <f t="shared" si="44"/>
        <v>0</v>
      </c>
      <c r="N319" s="22"/>
      <c r="O319" s="22"/>
      <c r="P319" s="22"/>
      <c r="Q319" s="22"/>
      <c r="R319" s="22"/>
      <c r="S319" s="22"/>
      <c r="T319" s="22"/>
      <c r="U319" s="22"/>
      <c r="V319" s="1">
        <v>302</v>
      </c>
      <c r="W319" s="10">
        <f t="shared" si="45"/>
        <v>0</v>
      </c>
      <c r="X319" s="10">
        <f t="shared" si="41"/>
        <v>0</v>
      </c>
      <c r="Y319" s="10">
        <f t="shared" si="46"/>
        <v>0</v>
      </c>
      <c r="Z319" s="10">
        <f t="shared" si="47"/>
        <v>0</v>
      </c>
      <c r="AA319" s="22"/>
      <c r="AB319" s="22"/>
      <c r="AC319" s="10">
        <f t="shared" si="48"/>
        <v>0</v>
      </c>
      <c r="AD319" s="10">
        <f t="shared" si="49"/>
        <v>0</v>
      </c>
    </row>
    <row r="320" spans="1:30" x14ac:dyDescent="0.25">
      <c r="A320" s="4"/>
      <c r="B320" s="22"/>
      <c r="C320" s="22"/>
      <c r="D320" s="22"/>
      <c r="E320" s="22"/>
      <c r="F320" s="22"/>
      <c r="G320" s="22"/>
      <c r="H320" s="22"/>
      <c r="I320" s="1">
        <v>303</v>
      </c>
      <c r="J320" s="10">
        <f t="shared" si="42"/>
        <v>0</v>
      </c>
      <c r="K320" s="10">
        <f t="shared" si="40"/>
        <v>0</v>
      </c>
      <c r="L320" s="10">
        <f t="shared" si="43"/>
        <v>0</v>
      </c>
      <c r="M320" s="10">
        <f t="shared" si="44"/>
        <v>0</v>
      </c>
      <c r="N320" s="22"/>
      <c r="O320" s="22"/>
      <c r="P320" s="22"/>
      <c r="Q320" s="22"/>
      <c r="R320" s="22"/>
      <c r="S320" s="22"/>
      <c r="T320" s="22"/>
      <c r="U320" s="22"/>
      <c r="V320" s="1">
        <v>303</v>
      </c>
      <c r="W320" s="10">
        <f t="shared" si="45"/>
        <v>0</v>
      </c>
      <c r="X320" s="10">
        <f t="shared" si="41"/>
        <v>0</v>
      </c>
      <c r="Y320" s="10">
        <f t="shared" si="46"/>
        <v>0</v>
      </c>
      <c r="Z320" s="10">
        <f t="shared" si="47"/>
        <v>0</v>
      </c>
      <c r="AA320" s="22"/>
      <c r="AB320" s="22"/>
      <c r="AC320" s="10">
        <f t="shared" si="48"/>
        <v>0</v>
      </c>
      <c r="AD320" s="10">
        <f t="shared" si="49"/>
        <v>0</v>
      </c>
    </row>
    <row r="321" spans="1:30" x14ac:dyDescent="0.25">
      <c r="A321" s="4"/>
      <c r="B321" s="22"/>
      <c r="C321" s="22"/>
      <c r="D321" s="22"/>
      <c r="E321" s="22"/>
      <c r="F321" s="22"/>
      <c r="G321" s="22"/>
      <c r="H321" s="22"/>
      <c r="I321" s="1">
        <v>304</v>
      </c>
      <c r="J321" s="10">
        <f t="shared" si="42"/>
        <v>0</v>
      </c>
      <c r="K321" s="10">
        <f t="shared" si="40"/>
        <v>0</v>
      </c>
      <c r="L321" s="10">
        <f t="shared" si="43"/>
        <v>0</v>
      </c>
      <c r="M321" s="10">
        <f t="shared" si="44"/>
        <v>0</v>
      </c>
      <c r="N321" s="22"/>
      <c r="O321" s="22"/>
      <c r="P321" s="22"/>
      <c r="Q321" s="22"/>
      <c r="R321" s="22"/>
      <c r="S321" s="22"/>
      <c r="T321" s="22"/>
      <c r="U321" s="22"/>
      <c r="V321" s="1">
        <v>304</v>
      </c>
      <c r="W321" s="10">
        <f t="shared" si="45"/>
        <v>0</v>
      </c>
      <c r="X321" s="10">
        <f t="shared" si="41"/>
        <v>0</v>
      </c>
      <c r="Y321" s="10">
        <f t="shared" si="46"/>
        <v>0</v>
      </c>
      <c r="Z321" s="10">
        <f t="shared" si="47"/>
        <v>0</v>
      </c>
      <c r="AA321" s="22"/>
      <c r="AB321" s="22"/>
      <c r="AC321" s="10">
        <f t="shared" si="48"/>
        <v>0</v>
      </c>
      <c r="AD321" s="10">
        <f t="shared" si="49"/>
        <v>0</v>
      </c>
    </row>
    <row r="322" spans="1:30" x14ac:dyDescent="0.25">
      <c r="A322" s="4"/>
      <c r="B322" s="22"/>
      <c r="C322" s="22"/>
      <c r="D322" s="22"/>
      <c r="E322" s="22"/>
      <c r="F322" s="22"/>
      <c r="G322" s="22"/>
      <c r="H322" s="22"/>
      <c r="I322" s="1">
        <v>305</v>
      </c>
      <c r="J322" s="10">
        <f t="shared" si="42"/>
        <v>0</v>
      </c>
      <c r="K322" s="10">
        <f t="shared" si="40"/>
        <v>0</v>
      </c>
      <c r="L322" s="10">
        <f t="shared" si="43"/>
        <v>0</v>
      </c>
      <c r="M322" s="10">
        <f t="shared" si="44"/>
        <v>0</v>
      </c>
      <c r="N322" s="22"/>
      <c r="O322" s="22"/>
      <c r="P322" s="22"/>
      <c r="Q322" s="22"/>
      <c r="R322" s="22"/>
      <c r="S322" s="22"/>
      <c r="T322" s="22"/>
      <c r="U322" s="22"/>
      <c r="V322" s="1">
        <v>305</v>
      </c>
      <c r="W322" s="10">
        <f t="shared" si="45"/>
        <v>0</v>
      </c>
      <c r="X322" s="10">
        <f t="shared" si="41"/>
        <v>0</v>
      </c>
      <c r="Y322" s="10">
        <f t="shared" si="46"/>
        <v>0</v>
      </c>
      <c r="Z322" s="10">
        <f t="shared" si="47"/>
        <v>0</v>
      </c>
      <c r="AA322" s="22"/>
      <c r="AB322" s="22"/>
      <c r="AC322" s="10">
        <f t="shared" si="48"/>
        <v>0</v>
      </c>
      <c r="AD322" s="10">
        <f t="shared" si="49"/>
        <v>0</v>
      </c>
    </row>
    <row r="323" spans="1:30" x14ac:dyDescent="0.25">
      <c r="A323" s="4"/>
      <c r="B323" s="22"/>
      <c r="C323" s="22"/>
      <c r="D323" s="22"/>
      <c r="E323" s="22"/>
      <c r="F323" s="22"/>
      <c r="G323" s="22"/>
      <c r="H323" s="22"/>
      <c r="I323" s="1">
        <v>306</v>
      </c>
      <c r="J323" s="10">
        <f t="shared" si="42"/>
        <v>0</v>
      </c>
      <c r="K323" s="10">
        <f t="shared" si="40"/>
        <v>0</v>
      </c>
      <c r="L323" s="10">
        <f t="shared" si="43"/>
        <v>0</v>
      </c>
      <c r="M323" s="10">
        <f t="shared" si="44"/>
        <v>0</v>
      </c>
      <c r="N323" s="22"/>
      <c r="O323" s="22"/>
      <c r="P323" s="22"/>
      <c r="Q323" s="22"/>
      <c r="R323" s="22"/>
      <c r="S323" s="22"/>
      <c r="T323" s="22"/>
      <c r="U323" s="22"/>
      <c r="V323" s="1">
        <v>306</v>
      </c>
      <c r="W323" s="10">
        <f t="shared" si="45"/>
        <v>0</v>
      </c>
      <c r="X323" s="10">
        <f t="shared" si="41"/>
        <v>0</v>
      </c>
      <c r="Y323" s="10">
        <f t="shared" si="46"/>
        <v>0</v>
      </c>
      <c r="Z323" s="10">
        <f t="shared" si="47"/>
        <v>0</v>
      </c>
      <c r="AA323" s="22"/>
      <c r="AB323" s="22"/>
      <c r="AC323" s="10">
        <f t="shared" si="48"/>
        <v>0</v>
      </c>
      <c r="AD323" s="10">
        <f t="shared" si="49"/>
        <v>0</v>
      </c>
    </row>
    <row r="324" spans="1:30" x14ac:dyDescent="0.25">
      <c r="A324" s="4"/>
      <c r="B324" s="22"/>
      <c r="C324" s="22"/>
      <c r="D324" s="22"/>
      <c r="E324" s="22"/>
      <c r="F324" s="22"/>
      <c r="G324" s="22"/>
      <c r="H324" s="22"/>
      <c r="I324" s="1">
        <v>307</v>
      </c>
      <c r="J324" s="10">
        <f t="shared" si="42"/>
        <v>0</v>
      </c>
      <c r="K324" s="10">
        <f t="shared" si="40"/>
        <v>0</v>
      </c>
      <c r="L324" s="10">
        <f t="shared" si="43"/>
        <v>0</v>
      </c>
      <c r="M324" s="10">
        <f t="shared" si="44"/>
        <v>0</v>
      </c>
      <c r="N324" s="22"/>
      <c r="O324" s="22"/>
      <c r="P324" s="22"/>
      <c r="Q324" s="22"/>
      <c r="R324" s="22"/>
      <c r="S324" s="22"/>
      <c r="T324" s="22"/>
      <c r="U324" s="22"/>
      <c r="V324" s="1">
        <v>307</v>
      </c>
      <c r="W324" s="10">
        <f t="shared" si="45"/>
        <v>0</v>
      </c>
      <c r="X324" s="10">
        <f t="shared" si="41"/>
        <v>0</v>
      </c>
      <c r="Y324" s="10">
        <f t="shared" si="46"/>
        <v>0</v>
      </c>
      <c r="Z324" s="10">
        <f t="shared" si="47"/>
        <v>0</v>
      </c>
      <c r="AA324" s="22"/>
      <c r="AB324" s="22"/>
      <c r="AC324" s="10">
        <f t="shared" si="48"/>
        <v>0</v>
      </c>
      <c r="AD324" s="10">
        <f t="shared" si="49"/>
        <v>0</v>
      </c>
    </row>
    <row r="325" spans="1:30" x14ac:dyDescent="0.25">
      <c r="A325" s="4"/>
      <c r="B325" s="22"/>
      <c r="C325" s="22"/>
      <c r="D325" s="22"/>
      <c r="E325" s="22"/>
      <c r="F325" s="22"/>
      <c r="G325" s="22"/>
      <c r="H325" s="22"/>
      <c r="I325" s="1">
        <v>308</v>
      </c>
      <c r="J325" s="10">
        <f t="shared" si="42"/>
        <v>0</v>
      </c>
      <c r="K325" s="10">
        <f t="shared" si="40"/>
        <v>0</v>
      </c>
      <c r="L325" s="10">
        <f t="shared" si="43"/>
        <v>0</v>
      </c>
      <c r="M325" s="10">
        <f t="shared" si="44"/>
        <v>0</v>
      </c>
      <c r="N325" s="22"/>
      <c r="O325" s="22"/>
      <c r="P325" s="22"/>
      <c r="Q325" s="22"/>
      <c r="R325" s="22"/>
      <c r="S325" s="22"/>
      <c r="T325" s="22"/>
      <c r="U325" s="22"/>
      <c r="V325" s="1">
        <v>308</v>
      </c>
      <c r="W325" s="10">
        <f t="shared" si="45"/>
        <v>0</v>
      </c>
      <c r="X325" s="10">
        <f t="shared" si="41"/>
        <v>0</v>
      </c>
      <c r="Y325" s="10">
        <f t="shared" si="46"/>
        <v>0</v>
      </c>
      <c r="Z325" s="10">
        <f t="shared" si="47"/>
        <v>0</v>
      </c>
      <c r="AA325" s="22"/>
      <c r="AB325" s="22"/>
      <c r="AC325" s="10">
        <f t="shared" si="48"/>
        <v>0</v>
      </c>
      <c r="AD325" s="10">
        <f t="shared" si="49"/>
        <v>0</v>
      </c>
    </row>
    <row r="326" spans="1:30" x14ac:dyDescent="0.25">
      <c r="A326" s="4"/>
      <c r="B326" s="22"/>
      <c r="C326" s="22"/>
      <c r="D326" s="22"/>
      <c r="E326" s="22"/>
      <c r="F326" s="22"/>
      <c r="G326" s="22"/>
      <c r="H326" s="22"/>
      <c r="I326" s="1">
        <v>309</v>
      </c>
      <c r="J326" s="10">
        <f t="shared" si="42"/>
        <v>0</v>
      </c>
      <c r="K326" s="10">
        <f t="shared" si="40"/>
        <v>0</v>
      </c>
      <c r="L326" s="10">
        <f t="shared" si="43"/>
        <v>0</v>
      </c>
      <c r="M326" s="10">
        <f t="shared" si="44"/>
        <v>0</v>
      </c>
      <c r="N326" s="22"/>
      <c r="O326" s="22"/>
      <c r="P326" s="22"/>
      <c r="Q326" s="22"/>
      <c r="R326" s="22"/>
      <c r="S326" s="22"/>
      <c r="T326" s="22"/>
      <c r="U326" s="22"/>
      <c r="V326" s="1">
        <v>309</v>
      </c>
      <c r="W326" s="10">
        <f t="shared" si="45"/>
        <v>0</v>
      </c>
      <c r="X326" s="10">
        <f t="shared" si="41"/>
        <v>0</v>
      </c>
      <c r="Y326" s="10">
        <f t="shared" si="46"/>
        <v>0</v>
      </c>
      <c r="Z326" s="10">
        <f t="shared" si="47"/>
        <v>0</v>
      </c>
      <c r="AA326" s="22"/>
      <c r="AB326" s="22"/>
      <c r="AC326" s="10">
        <f t="shared" si="48"/>
        <v>0</v>
      </c>
      <c r="AD326" s="10">
        <f t="shared" si="49"/>
        <v>0</v>
      </c>
    </row>
    <row r="327" spans="1:30" x14ac:dyDescent="0.25">
      <c r="A327" s="4"/>
      <c r="B327" s="22"/>
      <c r="C327" s="22"/>
      <c r="D327" s="22"/>
      <c r="E327" s="22"/>
      <c r="F327" s="22"/>
      <c r="G327" s="22"/>
      <c r="H327" s="22"/>
      <c r="I327" s="1">
        <v>310</v>
      </c>
      <c r="J327" s="10">
        <f t="shared" si="42"/>
        <v>0</v>
      </c>
      <c r="K327" s="10">
        <f t="shared" si="40"/>
        <v>0</v>
      </c>
      <c r="L327" s="10">
        <f t="shared" si="43"/>
        <v>0</v>
      </c>
      <c r="M327" s="10">
        <f t="shared" si="44"/>
        <v>0</v>
      </c>
      <c r="N327" s="22"/>
      <c r="O327" s="22"/>
      <c r="P327" s="22"/>
      <c r="Q327" s="22"/>
      <c r="R327" s="22"/>
      <c r="S327" s="22"/>
      <c r="T327" s="22"/>
      <c r="U327" s="22"/>
      <c r="V327" s="1">
        <v>310</v>
      </c>
      <c r="W327" s="10">
        <f t="shared" si="45"/>
        <v>0</v>
      </c>
      <c r="X327" s="10">
        <f t="shared" si="41"/>
        <v>0</v>
      </c>
      <c r="Y327" s="10">
        <f t="shared" si="46"/>
        <v>0</v>
      </c>
      <c r="Z327" s="10">
        <f t="shared" si="47"/>
        <v>0</v>
      </c>
      <c r="AA327" s="22"/>
      <c r="AB327" s="22"/>
      <c r="AC327" s="10">
        <f t="shared" si="48"/>
        <v>0</v>
      </c>
      <c r="AD327" s="10">
        <f t="shared" si="49"/>
        <v>0</v>
      </c>
    </row>
    <row r="328" spans="1:30" x14ac:dyDescent="0.25">
      <c r="A328" s="4"/>
      <c r="B328" s="22"/>
      <c r="C328" s="22"/>
      <c r="D328" s="22"/>
      <c r="E328" s="22"/>
      <c r="F328" s="22"/>
      <c r="G328" s="22"/>
      <c r="H328" s="22"/>
      <c r="I328" s="1">
        <v>311</v>
      </c>
      <c r="J328" s="10">
        <f t="shared" si="42"/>
        <v>0</v>
      </c>
      <c r="K328" s="10">
        <f t="shared" si="40"/>
        <v>0</v>
      </c>
      <c r="L328" s="10">
        <f t="shared" si="43"/>
        <v>0</v>
      </c>
      <c r="M328" s="10">
        <f t="shared" si="44"/>
        <v>0</v>
      </c>
      <c r="N328" s="22"/>
      <c r="O328" s="22"/>
      <c r="P328" s="22"/>
      <c r="Q328" s="22"/>
      <c r="R328" s="22"/>
      <c r="S328" s="22"/>
      <c r="T328" s="22"/>
      <c r="U328" s="22"/>
      <c r="V328" s="1">
        <v>311</v>
      </c>
      <c r="W328" s="10">
        <f t="shared" si="45"/>
        <v>0</v>
      </c>
      <c r="X328" s="10">
        <f t="shared" si="41"/>
        <v>0</v>
      </c>
      <c r="Y328" s="10">
        <f t="shared" si="46"/>
        <v>0</v>
      </c>
      <c r="Z328" s="10">
        <f t="shared" si="47"/>
        <v>0</v>
      </c>
      <c r="AA328" s="22"/>
      <c r="AB328" s="22"/>
      <c r="AC328" s="10">
        <f t="shared" si="48"/>
        <v>0</v>
      </c>
      <c r="AD328" s="10">
        <f t="shared" si="49"/>
        <v>0</v>
      </c>
    </row>
    <row r="329" spans="1:30" x14ac:dyDescent="0.25">
      <c r="A329" s="4"/>
      <c r="B329" s="22"/>
      <c r="C329" s="22"/>
      <c r="D329" s="22"/>
      <c r="E329" s="22"/>
      <c r="F329" s="22"/>
      <c r="G329" s="22"/>
      <c r="H329" s="22"/>
      <c r="I329" s="1">
        <v>312</v>
      </c>
      <c r="J329" s="10">
        <f t="shared" si="42"/>
        <v>0</v>
      </c>
      <c r="K329" s="10">
        <f t="shared" si="40"/>
        <v>0</v>
      </c>
      <c r="L329" s="10">
        <f t="shared" si="43"/>
        <v>0</v>
      </c>
      <c r="M329" s="10">
        <f t="shared" si="44"/>
        <v>0</v>
      </c>
      <c r="N329" s="22"/>
      <c r="O329" s="22"/>
      <c r="P329" s="22"/>
      <c r="Q329" s="22"/>
      <c r="R329" s="22"/>
      <c r="S329" s="22"/>
      <c r="T329" s="22"/>
      <c r="U329" s="22"/>
      <c r="V329" s="1">
        <v>312</v>
      </c>
      <c r="W329" s="10">
        <f t="shared" si="45"/>
        <v>0</v>
      </c>
      <c r="X329" s="10">
        <f t="shared" si="41"/>
        <v>0</v>
      </c>
      <c r="Y329" s="10">
        <f t="shared" si="46"/>
        <v>0</v>
      </c>
      <c r="Z329" s="10">
        <f t="shared" si="47"/>
        <v>0</v>
      </c>
      <c r="AA329" s="22"/>
      <c r="AB329" s="22"/>
      <c r="AC329" s="10">
        <f t="shared" si="48"/>
        <v>0</v>
      </c>
      <c r="AD329" s="10">
        <f t="shared" si="49"/>
        <v>0</v>
      </c>
    </row>
    <row r="330" spans="1:30" x14ac:dyDescent="0.25">
      <c r="A330" s="4"/>
      <c r="B330" s="22"/>
      <c r="C330" s="22"/>
      <c r="D330" s="22"/>
      <c r="E330" s="22"/>
      <c r="F330" s="22"/>
      <c r="G330" s="22"/>
      <c r="H330" s="22"/>
      <c r="I330" s="1">
        <v>313</v>
      </c>
      <c r="J330" s="10">
        <f t="shared" si="42"/>
        <v>0</v>
      </c>
      <c r="K330" s="10">
        <f t="shared" si="40"/>
        <v>0</v>
      </c>
      <c r="L330" s="10">
        <f t="shared" si="43"/>
        <v>0</v>
      </c>
      <c r="M330" s="10">
        <f t="shared" si="44"/>
        <v>0</v>
      </c>
      <c r="N330" s="22"/>
      <c r="O330" s="22"/>
      <c r="P330" s="22"/>
      <c r="Q330" s="22"/>
      <c r="R330" s="22"/>
      <c r="S330" s="22"/>
      <c r="T330" s="22"/>
      <c r="U330" s="22"/>
      <c r="V330" s="1">
        <v>313</v>
      </c>
      <c r="W330" s="10">
        <f t="shared" si="45"/>
        <v>0</v>
      </c>
      <c r="X330" s="10">
        <f t="shared" si="41"/>
        <v>0</v>
      </c>
      <c r="Y330" s="10">
        <f t="shared" si="46"/>
        <v>0</v>
      </c>
      <c r="Z330" s="10">
        <f t="shared" si="47"/>
        <v>0</v>
      </c>
      <c r="AA330" s="22"/>
      <c r="AB330" s="22"/>
      <c r="AC330" s="10">
        <f t="shared" si="48"/>
        <v>0</v>
      </c>
      <c r="AD330" s="10">
        <f t="shared" si="49"/>
        <v>0</v>
      </c>
    </row>
    <row r="331" spans="1:30" x14ac:dyDescent="0.25">
      <c r="A331" s="4"/>
      <c r="B331" s="22"/>
      <c r="C331" s="22"/>
      <c r="D331" s="22"/>
      <c r="E331" s="22"/>
      <c r="F331" s="22"/>
      <c r="G331" s="22"/>
      <c r="H331" s="22"/>
      <c r="I331" s="1">
        <v>314</v>
      </c>
      <c r="J331" s="10">
        <f t="shared" si="42"/>
        <v>0</v>
      </c>
      <c r="K331" s="10">
        <f t="shared" si="40"/>
        <v>0</v>
      </c>
      <c r="L331" s="10">
        <f t="shared" si="43"/>
        <v>0</v>
      </c>
      <c r="M331" s="10">
        <f t="shared" si="44"/>
        <v>0</v>
      </c>
      <c r="N331" s="22"/>
      <c r="O331" s="22"/>
      <c r="P331" s="22"/>
      <c r="Q331" s="22"/>
      <c r="R331" s="22"/>
      <c r="S331" s="22"/>
      <c r="T331" s="22"/>
      <c r="U331" s="22"/>
      <c r="V331" s="1">
        <v>314</v>
      </c>
      <c r="W331" s="10">
        <f t="shared" si="45"/>
        <v>0</v>
      </c>
      <c r="X331" s="10">
        <f t="shared" si="41"/>
        <v>0</v>
      </c>
      <c r="Y331" s="10">
        <f t="shared" si="46"/>
        <v>0</v>
      </c>
      <c r="Z331" s="10">
        <f t="shared" si="47"/>
        <v>0</v>
      </c>
      <c r="AA331" s="22"/>
      <c r="AB331" s="22"/>
      <c r="AC331" s="10">
        <f t="shared" si="48"/>
        <v>0</v>
      </c>
      <c r="AD331" s="10">
        <f t="shared" si="49"/>
        <v>0</v>
      </c>
    </row>
    <row r="332" spans="1:30" x14ac:dyDescent="0.25">
      <c r="A332" s="4"/>
      <c r="B332" s="22"/>
      <c r="C332" s="22"/>
      <c r="D332" s="22"/>
      <c r="E332" s="22"/>
      <c r="F332" s="22"/>
      <c r="G332" s="22"/>
      <c r="H332" s="22"/>
      <c r="I332" s="1">
        <v>315</v>
      </c>
      <c r="J332" s="10">
        <f t="shared" si="42"/>
        <v>0</v>
      </c>
      <c r="K332" s="10">
        <f t="shared" si="40"/>
        <v>0</v>
      </c>
      <c r="L332" s="10">
        <f t="shared" si="43"/>
        <v>0</v>
      </c>
      <c r="M332" s="10">
        <f t="shared" si="44"/>
        <v>0</v>
      </c>
      <c r="N332" s="22"/>
      <c r="O332" s="22"/>
      <c r="P332" s="22"/>
      <c r="Q332" s="22"/>
      <c r="R332" s="22"/>
      <c r="S332" s="22"/>
      <c r="T332" s="22"/>
      <c r="U332" s="22"/>
      <c r="V332" s="1">
        <v>315</v>
      </c>
      <c r="W332" s="10">
        <f t="shared" si="45"/>
        <v>0</v>
      </c>
      <c r="X332" s="10">
        <f t="shared" si="41"/>
        <v>0</v>
      </c>
      <c r="Y332" s="10">
        <f t="shared" si="46"/>
        <v>0</v>
      </c>
      <c r="Z332" s="10">
        <f t="shared" si="47"/>
        <v>0</v>
      </c>
      <c r="AA332" s="22"/>
      <c r="AB332" s="22"/>
      <c r="AC332" s="10">
        <f t="shared" si="48"/>
        <v>0</v>
      </c>
      <c r="AD332" s="10">
        <f t="shared" si="49"/>
        <v>0</v>
      </c>
    </row>
    <row r="333" spans="1:30" x14ac:dyDescent="0.25">
      <c r="A333" s="4"/>
      <c r="B333" s="22"/>
      <c r="C333" s="22"/>
      <c r="D333" s="22"/>
      <c r="E333" s="22"/>
      <c r="F333" s="22"/>
      <c r="G333" s="22"/>
      <c r="H333" s="22"/>
      <c r="I333" s="1">
        <v>316</v>
      </c>
      <c r="J333" s="10">
        <f t="shared" si="42"/>
        <v>0</v>
      </c>
      <c r="K333" s="10">
        <f t="shared" si="40"/>
        <v>0</v>
      </c>
      <c r="L333" s="10">
        <f t="shared" si="43"/>
        <v>0</v>
      </c>
      <c r="M333" s="10">
        <f t="shared" si="44"/>
        <v>0</v>
      </c>
      <c r="N333" s="22"/>
      <c r="O333" s="22"/>
      <c r="P333" s="22"/>
      <c r="Q333" s="22"/>
      <c r="R333" s="22"/>
      <c r="S333" s="22"/>
      <c r="T333" s="22"/>
      <c r="U333" s="22"/>
      <c r="V333" s="1">
        <v>316</v>
      </c>
      <c r="W333" s="10">
        <f t="shared" si="45"/>
        <v>0</v>
      </c>
      <c r="X333" s="10">
        <f t="shared" si="41"/>
        <v>0</v>
      </c>
      <c r="Y333" s="10">
        <f t="shared" si="46"/>
        <v>0</v>
      </c>
      <c r="Z333" s="10">
        <f t="shared" si="47"/>
        <v>0</v>
      </c>
      <c r="AA333" s="22"/>
      <c r="AB333" s="22"/>
      <c r="AC333" s="10">
        <f t="shared" si="48"/>
        <v>0</v>
      </c>
      <c r="AD333" s="10">
        <f t="shared" si="49"/>
        <v>0</v>
      </c>
    </row>
    <row r="334" spans="1:30" x14ac:dyDescent="0.25">
      <c r="A334" s="4"/>
      <c r="B334" s="22"/>
      <c r="C334" s="22"/>
      <c r="D334" s="22"/>
      <c r="E334" s="22"/>
      <c r="F334" s="22"/>
      <c r="G334" s="22"/>
      <c r="H334" s="22"/>
      <c r="I334" s="1">
        <v>317</v>
      </c>
      <c r="J334" s="10">
        <f t="shared" si="42"/>
        <v>0</v>
      </c>
      <c r="K334" s="10">
        <f t="shared" si="40"/>
        <v>0</v>
      </c>
      <c r="L334" s="10">
        <f t="shared" si="43"/>
        <v>0</v>
      </c>
      <c r="M334" s="10">
        <f t="shared" si="44"/>
        <v>0</v>
      </c>
      <c r="N334" s="22"/>
      <c r="O334" s="22"/>
      <c r="P334" s="22"/>
      <c r="Q334" s="22"/>
      <c r="R334" s="22"/>
      <c r="S334" s="22"/>
      <c r="T334" s="22"/>
      <c r="U334" s="22"/>
      <c r="V334" s="1">
        <v>317</v>
      </c>
      <c r="W334" s="10">
        <f t="shared" si="45"/>
        <v>0</v>
      </c>
      <c r="X334" s="10">
        <f t="shared" si="41"/>
        <v>0</v>
      </c>
      <c r="Y334" s="10">
        <f t="shared" si="46"/>
        <v>0</v>
      </c>
      <c r="Z334" s="10">
        <f t="shared" si="47"/>
        <v>0</v>
      </c>
      <c r="AA334" s="22"/>
      <c r="AB334" s="22"/>
      <c r="AC334" s="10">
        <f t="shared" si="48"/>
        <v>0</v>
      </c>
      <c r="AD334" s="10">
        <f t="shared" si="49"/>
        <v>0</v>
      </c>
    </row>
    <row r="335" spans="1:30" x14ac:dyDescent="0.25">
      <c r="A335" s="4"/>
      <c r="B335" s="22"/>
      <c r="C335" s="22"/>
      <c r="D335" s="22"/>
      <c r="E335" s="22"/>
      <c r="F335" s="22"/>
      <c r="G335" s="22"/>
      <c r="H335" s="22"/>
      <c r="I335" s="1">
        <v>318</v>
      </c>
      <c r="J335" s="10">
        <f t="shared" si="42"/>
        <v>0</v>
      </c>
      <c r="K335" s="10">
        <f t="shared" si="40"/>
        <v>0</v>
      </c>
      <c r="L335" s="10">
        <f t="shared" si="43"/>
        <v>0</v>
      </c>
      <c r="M335" s="10">
        <f t="shared" si="44"/>
        <v>0</v>
      </c>
      <c r="N335" s="22"/>
      <c r="O335" s="22"/>
      <c r="P335" s="22"/>
      <c r="Q335" s="22"/>
      <c r="R335" s="22"/>
      <c r="S335" s="22"/>
      <c r="T335" s="22"/>
      <c r="U335" s="22"/>
      <c r="V335" s="1">
        <v>318</v>
      </c>
      <c r="W335" s="10">
        <f t="shared" si="45"/>
        <v>0</v>
      </c>
      <c r="X335" s="10">
        <f t="shared" si="41"/>
        <v>0</v>
      </c>
      <c r="Y335" s="10">
        <f t="shared" si="46"/>
        <v>0</v>
      </c>
      <c r="Z335" s="10">
        <f t="shared" si="47"/>
        <v>0</v>
      </c>
      <c r="AA335" s="22"/>
      <c r="AB335" s="22"/>
      <c r="AC335" s="10">
        <f t="shared" si="48"/>
        <v>0</v>
      </c>
      <c r="AD335" s="10">
        <f t="shared" si="49"/>
        <v>0</v>
      </c>
    </row>
    <row r="336" spans="1:30" x14ac:dyDescent="0.25">
      <c r="A336" s="4"/>
      <c r="B336" s="22"/>
      <c r="C336" s="22"/>
      <c r="D336" s="22"/>
      <c r="E336" s="22"/>
      <c r="F336" s="22"/>
      <c r="G336" s="22"/>
      <c r="H336" s="22"/>
      <c r="I336" s="1">
        <v>319</v>
      </c>
      <c r="J336" s="10">
        <f t="shared" si="42"/>
        <v>0</v>
      </c>
      <c r="K336" s="10">
        <f t="shared" si="40"/>
        <v>0</v>
      </c>
      <c r="L336" s="10">
        <f t="shared" si="43"/>
        <v>0</v>
      </c>
      <c r="M336" s="10">
        <f t="shared" si="44"/>
        <v>0</v>
      </c>
      <c r="N336" s="22"/>
      <c r="O336" s="22"/>
      <c r="P336" s="22"/>
      <c r="Q336" s="22"/>
      <c r="R336" s="22"/>
      <c r="S336" s="22"/>
      <c r="T336" s="22"/>
      <c r="U336" s="22"/>
      <c r="V336" s="1">
        <v>319</v>
      </c>
      <c r="W336" s="10">
        <f t="shared" si="45"/>
        <v>0</v>
      </c>
      <c r="X336" s="10">
        <f t="shared" si="41"/>
        <v>0</v>
      </c>
      <c r="Y336" s="10">
        <f t="shared" si="46"/>
        <v>0</v>
      </c>
      <c r="Z336" s="10">
        <f t="shared" si="47"/>
        <v>0</v>
      </c>
      <c r="AA336" s="22"/>
      <c r="AB336" s="22"/>
      <c r="AC336" s="10">
        <f t="shared" si="48"/>
        <v>0</v>
      </c>
      <c r="AD336" s="10">
        <f t="shared" si="49"/>
        <v>0</v>
      </c>
    </row>
    <row r="337" spans="1:30" x14ac:dyDescent="0.25">
      <c r="A337" s="4"/>
      <c r="B337" s="22"/>
      <c r="C337" s="22"/>
      <c r="D337" s="22"/>
      <c r="E337" s="22"/>
      <c r="F337" s="22"/>
      <c r="G337" s="22"/>
      <c r="H337" s="22"/>
      <c r="I337" s="1">
        <v>320</v>
      </c>
      <c r="J337" s="10">
        <f t="shared" si="42"/>
        <v>0</v>
      </c>
      <c r="K337" s="10">
        <f t="shared" si="40"/>
        <v>0</v>
      </c>
      <c r="L337" s="10">
        <f t="shared" si="43"/>
        <v>0</v>
      </c>
      <c r="M337" s="10">
        <f t="shared" si="44"/>
        <v>0</v>
      </c>
      <c r="N337" s="22"/>
      <c r="O337" s="22"/>
      <c r="P337" s="22"/>
      <c r="Q337" s="22"/>
      <c r="R337" s="22"/>
      <c r="S337" s="22"/>
      <c r="T337" s="22"/>
      <c r="U337" s="22"/>
      <c r="V337" s="1">
        <v>320</v>
      </c>
      <c r="W337" s="10">
        <f t="shared" si="45"/>
        <v>0</v>
      </c>
      <c r="X337" s="10">
        <f t="shared" si="41"/>
        <v>0</v>
      </c>
      <c r="Y337" s="10">
        <f t="shared" si="46"/>
        <v>0</v>
      </c>
      <c r="Z337" s="10">
        <f t="shared" si="47"/>
        <v>0</v>
      </c>
      <c r="AA337" s="22"/>
      <c r="AB337" s="22"/>
      <c r="AC337" s="10">
        <f t="shared" si="48"/>
        <v>0</v>
      </c>
      <c r="AD337" s="10">
        <f t="shared" si="49"/>
        <v>0</v>
      </c>
    </row>
    <row r="338" spans="1:30" x14ac:dyDescent="0.25">
      <c r="A338" s="4"/>
      <c r="B338" s="22"/>
      <c r="C338" s="22"/>
      <c r="D338" s="22"/>
      <c r="E338" s="22"/>
      <c r="F338" s="22"/>
      <c r="G338" s="22"/>
      <c r="H338" s="22"/>
      <c r="I338" s="1">
        <v>321</v>
      </c>
      <c r="J338" s="10">
        <f t="shared" si="42"/>
        <v>0</v>
      </c>
      <c r="K338" s="10">
        <f t="shared" ref="K338:K377" si="50">M337*$C$24</f>
        <v>0</v>
      </c>
      <c r="L338" s="10">
        <f t="shared" si="43"/>
        <v>0</v>
      </c>
      <c r="M338" s="10">
        <f t="shared" si="44"/>
        <v>0</v>
      </c>
      <c r="N338" s="22"/>
      <c r="O338" s="22"/>
      <c r="P338" s="22"/>
      <c r="Q338" s="22"/>
      <c r="R338" s="22"/>
      <c r="S338" s="22"/>
      <c r="T338" s="22"/>
      <c r="U338" s="22"/>
      <c r="V338" s="1">
        <v>321</v>
      </c>
      <c r="W338" s="10">
        <f t="shared" si="45"/>
        <v>0</v>
      </c>
      <c r="X338" s="10">
        <f t="shared" ref="X338:X377" si="51">Z337*$P$24</f>
        <v>0</v>
      </c>
      <c r="Y338" s="10">
        <f t="shared" si="46"/>
        <v>0</v>
      </c>
      <c r="Z338" s="10">
        <f t="shared" si="47"/>
        <v>0</v>
      </c>
      <c r="AA338" s="22"/>
      <c r="AB338" s="22"/>
      <c r="AC338" s="10">
        <f t="shared" si="48"/>
        <v>0</v>
      </c>
      <c r="AD338" s="10">
        <f t="shared" si="49"/>
        <v>0</v>
      </c>
    </row>
    <row r="339" spans="1:30" x14ac:dyDescent="0.25">
      <c r="A339" s="4"/>
      <c r="B339" s="22"/>
      <c r="C339" s="22"/>
      <c r="D339" s="22"/>
      <c r="E339" s="22"/>
      <c r="F339" s="22"/>
      <c r="G339" s="22"/>
      <c r="H339" s="22"/>
      <c r="I339" s="1">
        <v>322</v>
      </c>
      <c r="J339" s="10">
        <f t="shared" ref="J339:J377" si="52">IF(I339&gt;$E$16,0,$C$17)</f>
        <v>0</v>
      </c>
      <c r="K339" s="10">
        <f t="shared" si="50"/>
        <v>0</v>
      </c>
      <c r="L339" s="10">
        <f t="shared" ref="L339:L377" si="53">J339-K339</f>
        <v>0</v>
      </c>
      <c r="M339" s="10">
        <f t="shared" ref="M339:M377" si="54">M338-L339</f>
        <v>0</v>
      </c>
      <c r="N339" s="22"/>
      <c r="O339" s="22"/>
      <c r="P339" s="22"/>
      <c r="Q339" s="22"/>
      <c r="R339" s="22"/>
      <c r="S339" s="22"/>
      <c r="T339" s="22"/>
      <c r="U339" s="22"/>
      <c r="V339" s="1">
        <v>322</v>
      </c>
      <c r="W339" s="10">
        <f t="shared" ref="W339:W377" si="55">IF(V339&gt;$R$16,0,$P$17)</f>
        <v>0</v>
      </c>
      <c r="X339" s="10">
        <f t="shared" si="51"/>
        <v>0</v>
      </c>
      <c r="Y339" s="10">
        <f t="shared" ref="Y339:Y377" si="56">W339-X339</f>
        <v>0</v>
      </c>
      <c r="Z339" s="10">
        <f t="shared" ref="Z339:Z377" si="57">Z338-Y339</f>
        <v>0</v>
      </c>
      <c r="AA339" s="22"/>
      <c r="AB339" s="22"/>
      <c r="AC339" s="10">
        <f t="shared" ref="AC339:AC377" si="58">X339-K339</f>
        <v>0</v>
      </c>
      <c r="AD339" s="10">
        <f t="shared" ref="AD339:AD377" si="59">AC339/(1+$G$12)^(V339/12)</f>
        <v>0</v>
      </c>
    </row>
    <row r="340" spans="1:30" x14ac:dyDescent="0.25">
      <c r="A340" s="4"/>
      <c r="B340" s="22"/>
      <c r="C340" s="22"/>
      <c r="D340" s="22"/>
      <c r="E340" s="22"/>
      <c r="F340" s="22"/>
      <c r="G340" s="22"/>
      <c r="H340" s="22"/>
      <c r="I340" s="1">
        <v>323</v>
      </c>
      <c r="J340" s="10">
        <f t="shared" si="52"/>
        <v>0</v>
      </c>
      <c r="K340" s="10">
        <f t="shared" si="50"/>
        <v>0</v>
      </c>
      <c r="L340" s="10">
        <f t="shared" si="53"/>
        <v>0</v>
      </c>
      <c r="M340" s="10">
        <f t="shared" si="54"/>
        <v>0</v>
      </c>
      <c r="N340" s="22"/>
      <c r="O340" s="22"/>
      <c r="P340" s="22"/>
      <c r="Q340" s="22"/>
      <c r="R340" s="22"/>
      <c r="S340" s="22"/>
      <c r="T340" s="22"/>
      <c r="U340" s="22"/>
      <c r="V340" s="1">
        <v>323</v>
      </c>
      <c r="W340" s="10">
        <f t="shared" si="55"/>
        <v>0</v>
      </c>
      <c r="X340" s="10">
        <f t="shared" si="51"/>
        <v>0</v>
      </c>
      <c r="Y340" s="10">
        <f t="shared" si="56"/>
        <v>0</v>
      </c>
      <c r="Z340" s="10">
        <f t="shared" si="57"/>
        <v>0</v>
      </c>
      <c r="AA340" s="22"/>
      <c r="AB340" s="22"/>
      <c r="AC340" s="10">
        <f t="shared" si="58"/>
        <v>0</v>
      </c>
      <c r="AD340" s="10">
        <f t="shared" si="59"/>
        <v>0</v>
      </c>
    </row>
    <row r="341" spans="1:30" x14ac:dyDescent="0.25">
      <c r="A341" s="4"/>
      <c r="B341" s="22"/>
      <c r="C341" s="22"/>
      <c r="D341" s="22"/>
      <c r="E341" s="22"/>
      <c r="F341" s="22"/>
      <c r="G341" s="22"/>
      <c r="H341" s="22"/>
      <c r="I341" s="1">
        <v>324</v>
      </c>
      <c r="J341" s="10">
        <f t="shared" si="52"/>
        <v>0</v>
      </c>
      <c r="K341" s="10">
        <f t="shared" si="50"/>
        <v>0</v>
      </c>
      <c r="L341" s="10">
        <f t="shared" si="53"/>
        <v>0</v>
      </c>
      <c r="M341" s="10">
        <f t="shared" si="54"/>
        <v>0</v>
      </c>
      <c r="N341" s="22"/>
      <c r="O341" s="22"/>
      <c r="P341" s="22"/>
      <c r="Q341" s="22"/>
      <c r="R341" s="22"/>
      <c r="S341" s="22"/>
      <c r="T341" s="22"/>
      <c r="U341" s="22"/>
      <c r="V341" s="1">
        <v>324</v>
      </c>
      <c r="W341" s="10">
        <f t="shared" si="55"/>
        <v>0</v>
      </c>
      <c r="X341" s="10">
        <f t="shared" si="51"/>
        <v>0</v>
      </c>
      <c r="Y341" s="10">
        <f t="shared" si="56"/>
        <v>0</v>
      </c>
      <c r="Z341" s="10">
        <f t="shared" si="57"/>
        <v>0</v>
      </c>
      <c r="AA341" s="22"/>
      <c r="AB341" s="22"/>
      <c r="AC341" s="10">
        <f t="shared" si="58"/>
        <v>0</v>
      </c>
      <c r="AD341" s="10">
        <f t="shared" si="59"/>
        <v>0</v>
      </c>
    </row>
    <row r="342" spans="1:30" x14ac:dyDescent="0.25">
      <c r="A342" s="4"/>
      <c r="B342" s="22"/>
      <c r="C342" s="22"/>
      <c r="D342" s="22"/>
      <c r="E342" s="22"/>
      <c r="F342" s="22"/>
      <c r="G342" s="22"/>
      <c r="H342" s="22"/>
      <c r="I342" s="1">
        <v>325</v>
      </c>
      <c r="J342" s="10">
        <f t="shared" si="52"/>
        <v>0</v>
      </c>
      <c r="K342" s="10">
        <f t="shared" si="50"/>
        <v>0</v>
      </c>
      <c r="L342" s="10">
        <f t="shared" si="53"/>
        <v>0</v>
      </c>
      <c r="M342" s="10">
        <f t="shared" si="54"/>
        <v>0</v>
      </c>
      <c r="N342" s="22"/>
      <c r="O342" s="22"/>
      <c r="P342" s="22"/>
      <c r="Q342" s="22"/>
      <c r="R342" s="22"/>
      <c r="S342" s="22"/>
      <c r="T342" s="22"/>
      <c r="U342" s="22"/>
      <c r="V342" s="1">
        <v>325</v>
      </c>
      <c r="W342" s="10">
        <f t="shared" si="55"/>
        <v>0</v>
      </c>
      <c r="X342" s="10">
        <f t="shared" si="51"/>
        <v>0</v>
      </c>
      <c r="Y342" s="10">
        <f t="shared" si="56"/>
        <v>0</v>
      </c>
      <c r="Z342" s="10">
        <f t="shared" si="57"/>
        <v>0</v>
      </c>
      <c r="AA342" s="22"/>
      <c r="AB342" s="22"/>
      <c r="AC342" s="10">
        <f t="shared" si="58"/>
        <v>0</v>
      </c>
      <c r="AD342" s="10">
        <f t="shared" si="59"/>
        <v>0</v>
      </c>
    </row>
    <row r="343" spans="1:30" x14ac:dyDescent="0.25">
      <c r="A343" s="4"/>
      <c r="B343" s="22"/>
      <c r="C343" s="22"/>
      <c r="D343" s="22"/>
      <c r="E343" s="22"/>
      <c r="F343" s="22"/>
      <c r="G343" s="22"/>
      <c r="H343" s="22"/>
      <c r="I343" s="1">
        <v>326</v>
      </c>
      <c r="J343" s="10">
        <f t="shared" si="52"/>
        <v>0</v>
      </c>
      <c r="K343" s="10">
        <f t="shared" si="50"/>
        <v>0</v>
      </c>
      <c r="L343" s="10">
        <f t="shared" si="53"/>
        <v>0</v>
      </c>
      <c r="M343" s="10">
        <f t="shared" si="54"/>
        <v>0</v>
      </c>
      <c r="N343" s="22"/>
      <c r="O343" s="22"/>
      <c r="P343" s="22"/>
      <c r="Q343" s="22"/>
      <c r="R343" s="22"/>
      <c r="S343" s="22"/>
      <c r="T343" s="22"/>
      <c r="U343" s="22"/>
      <c r="V343" s="1">
        <v>326</v>
      </c>
      <c r="W343" s="10">
        <f t="shared" si="55"/>
        <v>0</v>
      </c>
      <c r="X343" s="10">
        <f t="shared" si="51"/>
        <v>0</v>
      </c>
      <c r="Y343" s="10">
        <f t="shared" si="56"/>
        <v>0</v>
      </c>
      <c r="Z343" s="10">
        <f t="shared" si="57"/>
        <v>0</v>
      </c>
      <c r="AA343" s="22"/>
      <c r="AB343" s="22"/>
      <c r="AC343" s="10">
        <f t="shared" si="58"/>
        <v>0</v>
      </c>
      <c r="AD343" s="10">
        <f t="shared" si="59"/>
        <v>0</v>
      </c>
    </row>
    <row r="344" spans="1:30" x14ac:dyDescent="0.25">
      <c r="A344" s="4"/>
      <c r="B344" s="22"/>
      <c r="C344" s="22"/>
      <c r="D344" s="22"/>
      <c r="E344" s="22"/>
      <c r="F344" s="22"/>
      <c r="G344" s="22"/>
      <c r="H344" s="22"/>
      <c r="I344" s="1">
        <v>327</v>
      </c>
      <c r="J344" s="10">
        <f t="shared" si="52"/>
        <v>0</v>
      </c>
      <c r="K344" s="10">
        <f t="shared" si="50"/>
        <v>0</v>
      </c>
      <c r="L344" s="10">
        <f t="shared" si="53"/>
        <v>0</v>
      </c>
      <c r="M344" s="10">
        <f t="shared" si="54"/>
        <v>0</v>
      </c>
      <c r="N344" s="22"/>
      <c r="O344" s="22"/>
      <c r="P344" s="22"/>
      <c r="Q344" s="22"/>
      <c r="R344" s="22"/>
      <c r="S344" s="22"/>
      <c r="T344" s="22"/>
      <c r="U344" s="22"/>
      <c r="V344" s="1">
        <v>327</v>
      </c>
      <c r="W344" s="10">
        <f t="shared" si="55"/>
        <v>0</v>
      </c>
      <c r="X344" s="10">
        <f t="shared" si="51"/>
        <v>0</v>
      </c>
      <c r="Y344" s="10">
        <f t="shared" si="56"/>
        <v>0</v>
      </c>
      <c r="Z344" s="10">
        <f t="shared" si="57"/>
        <v>0</v>
      </c>
      <c r="AA344" s="22"/>
      <c r="AB344" s="22"/>
      <c r="AC344" s="10">
        <f t="shared" si="58"/>
        <v>0</v>
      </c>
      <c r="AD344" s="10">
        <f t="shared" si="59"/>
        <v>0</v>
      </c>
    </row>
    <row r="345" spans="1:30" x14ac:dyDescent="0.25">
      <c r="A345" s="4"/>
      <c r="B345" s="22"/>
      <c r="C345" s="22"/>
      <c r="D345" s="22"/>
      <c r="E345" s="22"/>
      <c r="F345" s="22"/>
      <c r="G345" s="22"/>
      <c r="H345" s="22"/>
      <c r="I345" s="1">
        <v>328</v>
      </c>
      <c r="J345" s="10">
        <f t="shared" si="52"/>
        <v>0</v>
      </c>
      <c r="K345" s="10">
        <f t="shared" si="50"/>
        <v>0</v>
      </c>
      <c r="L345" s="10">
        <f t="shared" si="53"/>
        <v>0</v>
      </c>
      <c r="M345" s="10">
        <f t="shared" si="54"/>
        <v>0</v>
      </c>
      <c r="N345" s="22"/>
      <c r="O345" s="22"/>
      <c r="P345" s="22"/>
      <c r="Q345" s="22"/>
      <c r="R345" s="22"/>
      <c r="S345" s="22"/>
      <c r="T345" s="22"/>
      <c r="U345" s="22"/>
      <c r="V345" s="1">
        <v>328</v>
      </c>
      <c r="W345" s="10">
        <f t="shared" si="55"/>
        <v>0</v>
      </c>
      <c r="X345" s="10">
        <f t="shared" si="51"/>
        <v>0</v>
      </c>
      <c r="Y345" s="10">
        <f t="shared" si="56"/>
        <v>0</v>
      </c>
      <c r="Z345" s="10">
        <f t="shared" si="57"/>
        <v>0</v>
      </c>
      <c r="AA345" s="22"/>
      <c r="AB345" s="22"/>
      <c r="AC345" s="10">
        <f t="shared" si="58"/>
        <v>0</v>
      </c>
      <c r="AD345" s="10">
        <f t="shared" si="59"/>
        <v>0</v>
      </c>
    </row>
    <row r="346" spans="1:30" x14ac:dyDescent="0.25">
      <c r="A346" s="4"/>
      <c r="B346" s="22"/>
      <c r="C346" s="22"/>
      <c r="D346" s="22"/>
      <c r="E346" s="22"/>
      <c r="F346" s="22"/>
      <c r="G346" s="22"/>
      <c r="H346" s="22"/>
      <c r="I346" s="1">
        <v>329</v>
      </c>
      <c r="J346" s="10">
        <f t="shared" si="52"/>
        <v>0</v>
      </c>
      <c r="K346" s="10">
        <f t="shared" si="50"/>
        <v>0</v>
      </c>
      <c r="L346" s="10">
        <f t="shared" si="53"/>
        <v>0</v>
      </c>
      <c r="M346" s="10">
        <f t="shared" si="54"/>
        <v>0</v>
      </c>
      <c r="N346" s="22"/>
      <c r="O346" s="22"/>
      <c r="P346" s="22"/>
      <c r="Q346" s="22"/>
      <c r="R346" s="22"/>
      <c r="S346" s="22"/>
      <c r="T346" s="22"/>
      <c r="U346" s="22"/>
      <c r="V346" s="1">
        <v>329</v>
      </c>
      <c r="W346" s="10">
        <f t="shared" si="55"/>
        <v>0</v>
      </c>
      <c r="X346" s="10">
        <f t="shared" si="51"/>
        <v>0</v>
      </c>
      <c r="Y346" s="10">
        <f t="shared" si="56"/>
        <v>0</v>
      </c>
      <c r="Z346" s="10">
        <f t="shared" si="57"/>
        <v>0</v>
      </c>
      <c r="AA346" s="22"/>
      <c r="AB346" s="22"/>
      <c r="AC346" s="10">
        <f t="shared" si="58"/>
        <v>0</v>
      </c>
      <c r="AD346" s="10">
        <f t="shared" si="59"/>
        <v>0</v>
      </c>
    </row>
    <row r="347" spans="1:30" x14ac:dyDescent="0.25">
      <c r="A347" s="4"/>
      <c r="B347" s="22"/>
      <c r="C347" s="22"/>
      <c r="D347" s="22"/>
      <c r="E347" s="22"/>
      <c r="F347" s="22"/>
      <c r="G347" s="22"/>
      <c r="H347" s="22"/>
      <c r="I347" s="1">
        <v>330</v>
      </c>
      <c r="J347" s="10">
        <f t="shared" si="52"/>
        <v>0</v>
      </c>
      <c r="K347" s="10">
        <f t="shared" si="50"/>
        <v>0</v>
      </c>
      <c r="L347" s="10">
        <f t="shared" si="53"/>
        <v>0</v>
      </c>
      <c r="M347" s="10">
        <f t="shared" si="54"/>
        <v>0</v>
      </c>
      <c r="N347" s="22"/>
      <c r="O347" s="22"/>
      <c r="P347" s="22"/>
      <c r="Q347" s="22"/>
      <c r="R347" s="22"/>
      <c r="S347" s="22"/>
      <c r="T347" s="22"/>
      <c r="U347" s="22"/>
      <c r="V347" s="1">
        <v>330</v>
      </c>
      <c r="W347" s="10">
        <f t="shared" si="55"/>
        <v>0</v>
      </c>
      <c r="X347" s="10">
        <f t="shared" si="51"/>
        <v>0</v>
      </c>
      <c r="Y347" s="10">
        <f t="shared" si="56"/>
        <v>0</v>
      </c>
      <c r="Z347" s="10">
        <f t="shared" si="57"/>
        <v>0</v>
      </c>
      <c r="AA347" s="22"/>
      <c r="AB347" s="22"/>
      <c r="AC347" s="10">
        <f t="shared" si="58"/>
        <v>0</v>
      </c>
      <c r="AD347" s="10">
        <f t="shared" si="59"/>
        <v>0</v>
      </c>
    </row>
    <row r="348" spans="1:30" x14ac:dyDescent="0.25">
      <c r="A348" s="4"/>
      <c r="B348" s="22"/>
      <c r="C348" s="22"/>
      <c r="D348" s="22"/>
      <c r="E348" s="22"/>
      <c r="F348" s="22"/>
      <c r="G348" s="22"/>
      <c r="H348" s="22"/>
      <c r="I348" s="1">
        <v>331</v>
      </c>
      <c r="J348" s="10">
        <f t="shared" si="52"/>
        <v>0</v>
      </c>
      <c r="K348" s="10">
        <f t="shared" si="50"/>
        <v>0</v>
      </c>
      <c r="L348" s="10">
        <f t="shared" si="53"/>
        <v>0</v>
      </c>
      <c r="M348" s="10">
        <f t="shared" si="54"/>
        <v>0</v>
      </c>
      <c r="N348" s="22"/>
      <c r="O348" s="22"/>
      <c r="P348" s="22"/>
      <c r="Q348" s="22"/>
      <c r="R348" s="22"/>
      <c r="S348" s="22"/>
      <c r="T348" s="22"/>
      <c r="U348" s="22"/>
      <c r="V348" s="1">
        <v>331</v>
      </c>
      <c r="W348" s="10">
        <f t="shared" si="55"/>
        <v>0</v>
      </c>
      <c r="X348" s="10">
        <f t="shared" si="51"/>
        <v>0</v>
      </c>
      <c r="Y348" s="10">
        <f t="shared" si="56"/>
        <v>0</v>
      </c>
      <c r="Z348" s="10">
        <f t="shared" si="57"/>
        <v>0</v>
      </c>
      <c r="AA348" s="22"/>
      <c r="AB348" s="22"/>
      <c r="AC348" s="10">
        <f t="shared" si="58"/>
        <v>0</v>
      </c>
      <c r="AD348" s="10">
        <f t="shared" si="59"/>
        <v>0</v>
      </c>
    </row>
    <row r="349" spans="1:30" x14ac:dyDescent="0.25">
      <c r="A349" s="4"/>
      <c r="B349" s="22"/>
      <c r="C349" s="22"/>
      <c r="D349" s="22"/>
      <c r="E349" s="22"/>
      <c r="F349" s="22"/>
      <c r="G349" s="22"/>
      <c r="H349" s="22"/>
      <c r="I349" s="1">
        <v>332</v>
      </c>
      <c r="J349" s="10">
        <f t="shared" si="52"/>
        <v>0</v>
      </c>
      <c r="K349" s="10">
        <f t="shared" si="50"/>
        <v>0</v>
      </c>
      <c r="L349" s="10">
        <f t="shared" si="53"/>
        <v>0</v>
      </c>
      <c r="M349" s="10">
        <f t="shared" si="54"/>
        <v>0</v>
      </c>
      <c r="N349" s="22"/>
      <c r="O349" s="22"/>
      <c r="P349" s="22"/>
      <c r="Q349" s="22"/>
      <c r="R349" s="22"/>
      <c r="S349" s="22"/>
      <c r="T349" s="22"/>
      <c r="U349" s="22"/>
      <c r="V349" s="1">
        <v>332</v>
      </c>
      <c r="W349" s="10">
        <f t="shared" si="55"/>
        <v>0</v>
      </c>
      <c r="X349" s="10">
        <f t="shared" si="51"/>
        <v>0</v>
      </c>
      <c r="Y349" s="10">
        <f t="shared" si="56"/>
        <v>0</v>
      </c>
      <c r="Z349" s="10">
        <f t="shared" si="57"/>
        <v>0</v>
      </c>
      <c r="AA349" s="22"/>
      <c r="AB349" s="22"/>
      <c r="AC349" s="10">
        <f t="shared" si="58"/>
        <v>0</v>
      </c>
      <c r="AD349" s="10">
        <f t="shared" si="59"/>
        <v>0</v>
      </c>
    </row>
    <row r="350" spans="1:30" x14ac:dyDescent="0.25">
      <c r="A350" s="4"/>
      <c r="B350" s="22"/>
      <c r="C350" s="22"/>
      <c r="D350" s="22"/>
      <c r="E350" s="22"/>
      <c r="F350" s="22"/>
      <c r="G350" s="22"/>
      <c r="H350" s="22"/>
      <c r="I350" s="1">
        <v>333</v>
      </c>
      <c r="J350" s="10">
        <f t="shared" si="52"/>
        <v>0</v>
      </c>
      <c r="K350" s="10">
        <f t="shared" si="50"/>
        <v>0</v>
      </c>
      <c r="L350" s="10">
        <f t="shared" si="53"/>
        <v>0</v>
      </c>
      <c r="M350" s="10">
        <f t="shared" si="54"/>
        <v>0</v>
      </c>
      <c r="N350" s="22"/>
      <c r="O350" s="22"/>
      <c r="P350" s="22"/>
      <c r="Q350" s="22"/>
      <c r="R350" s="22"/>
      <c r="S350" s="22"/>
      <c r="T350" s="22"/>
      <c r="U350" s="22"/>
      <c r="V350" s="1">
        <v>333</v>
      </c>
      <c r="W350" s="10">
        <f t="shared" si="55"/>
        <v>0</v>
      </c>
      <c r="X350" s="10">
        <f t="shared" si="51"/>
        <v>0</v>
      </c>
      <c r="Y350" s="10">
        <f t="shared" si="56"/>
        <v>0</v>
      </c>
      <c r="Z350" s="10">
        <f t="shared" si="57"/>
        <v>0</v>
      </c>
      <c r="AA350" s="22"/>
      <c r="AB350" s="22"/>
      <c r="AC350" s="10">
        <f t="shared" si="58"/>
        <v>0</v>
      </c>
      <c r="AD350" s="10">
        <f t="shared" si="59"/>
        <v>0</v>
      </c>
    </row>
    <row r="351" spans="1:30" x14ac:dyDescent="0.25">
      <c r="A351" s="4"/>
      <c r="B351" s="22"/>
      <c r="C351" s="22"/>
      <c r="D351" s="22"/>
      <c r="E351" s="22"/>
      <c r="F351" s="22"/>
      <c r="G351" s="22"/>
      <c r="H351" s="22"/>
      <c r="I351" s="1">
        <v>334</v>
      </c>
      <c r="J351" s="10">
        <f t="shared" si="52"/>
        <v>0</v>
      </c>
      <c r="K351" s="10">
        <f t="shared" si="50"/>
        <v>0</v>
      </c>
      <c r="L351" s="10">
        <f t="shared" si="53"/>
        <v>0</v>
      </c>
      <c r="M351" s="10">
        <f t="shared" si="54"/>
        <v>0</v>
      </c>
      <c r="N351" s="22"/>
      <c r="O351" s="22"/>
      <c r="P351" s="22"/>
      <c r="Q351" s="22"/>
      <c r="R351" s="22"/>
      <c r="S351" s="22"/>
      <c r="T351" s="22"/>
      <c r="U351" s="22"/>
      <c r="V351" s="1">
        <v>334</v>
      </c>
      <c r="W351" s="10">
        <f t="shared" si="55"/>
        <v>0</v>
      </c>
      <c r="X351" s="10">
        <f t="shared" si="51"/>
        <v>0</v>
      </c>
      <c r="Y351" s="10">
        <f t="shared" si="56"/>
        <v>0</v>
      </c>
      <c r="Z351" s="10">
        <f t="shared" si="57"/>
        <v>0</v>
      </c>
      <c r="AA351" s="22"/>
      <c r="AB351" s="22"/>
      <c r="AC351" s="10">
        <f t="shared" si="58"/>
        <v>0</v>
      </c>
      <c r="AD351" s="10">
        <f t="shared" si="59"/>
        <v>0</v>
      </c>
    </row>
    <row r="352" spans="1:30" x14ac:dyDescent="0.25">
      <c r="A352" s="4"/>
      <c r="B352" s="22"/>
      <c r="C352" s="22"/>
      <c r="D352" s="22"/>
      <c r="E352" s="22"/>
      <c r="F352" s="22"/>
      <c r="G352" s="22"/>
      <c r="H352" s="22"/>
      <c r="I352" s="1">
        <v>335</v>
      </c>
      <c r="J352" s="10">
        <f t="shared" si="52"/>
        <v>0</v>
      </c>
      <c r="K352" s="10">
        <f t="shared" si="50"/>
        <v>0</v>
      </c>
      <c r="L352" s="10">
        <f t="shared" si="53"/>
        <v>0</v>
      </c>
      <c r="M352" s="10">
        <f t="shared" si="54"/>
        <v>0</v>
      </c>
      <c r="N352" s="22"/>
      <c r="O352" s="22"/>
      <c r="P352" s="22"/>
      <c r="Q352" s="22"/>
      <c r="R352" s="22"/>
      <c r="S352" s="22"/>
      <c r="T352" s="22"/>
      <c r="U352" s="22"/>
      <c r="V352" s="1">
        <v>335</v>
      </c>
      <c r="W352" s="10">
        <f t="shared" si="55"/>
        <v>0</v>
      </c>
      <c r="X352" s="10">
        <f t="shared" si="51"/>
        <v>0</v>
      </c>
      <c r="Y352" s="10">
        <f t="shared" si="56"/>
        <v>0</v>
      </c>
      <c r="Z352" s="10">
        <f t="shared" si="57"/>
        <v>0</v>
      </c>
      <c r="AA352" s="22"/>
      <c r="AB352" s="22"/>
      <c r="AC352" s="10">
        <f t="shared" si="58"/>
        <v>0</v>
      </c>
      <c r="AD352" s="10">
        <f t="shared" si="59"/>
        <v>0</v>
      </c>
    </row>
    <row r="353" spans="1:30" x14ac:dyDescent="0.25">
      <c r="A353" s="4"/>
      <c r="B353" s="22"/>
      <c r="C353" s="22"/>
      <c r="D353" s="22"/>
      <c r="E353" s="22"/>
      <c r="F353" s="22"/>
      <c r="G353" s="22"/>
      <c r="H353" s="22"/>
      <c r="I353" s="1">
        <v>336</v>
      </c>
      <c r="J353" s="10">
        <f t="shared" si="52"/>
        <v>0</v>
      </c>
      <c r="K353" s="10">
        <f t="shared" si="50"/>
        <v>0</v>
      </c>
      <c r="L353" s="10">
        <f t="shared" si="53"/>
        <v>0</v>
      </c>
      <c r="M353" s="10">
        <f t="shared" si="54"/>
        <v>0</v>
      </c>
      <c r="N353" s="22"/>
      <c r="O353" s="22"/>
      <c r="P353" s="22"/>
      <c r="Q353" s="22"/>
      <c r="R353" s="22"/>
      <c r="S353" s="22"/>
      <c r="T353" s="22"/>
      <c r="U353" s="22"/>
      <c r="V353" s="1">
        <v>336</v>
      </c>
      <c r="W353" s="10">
        <f t="shared" si="55"/>
        <v>0</v>
      </c>
      <c r="X353" s="10">
        <f t="shared" si="51"/>
        <v>0</v>
      </c>
      <c r="Y353" s="10">
        <f t="shared" si="56"/>
        <v>0</v>
      </c>
      <c r="Z353" s="10">
        <f t="shared" si="57"/>
        <v>0</v>
      </c>
      <c r="AA353" s="22"/>
      <c r="AB353" s="22"/>
      <c r="AC353" s="10">
        <f t="shared" si="58"/>
        <v>0</v>
      </c>
      <c r="AD353" s="10">
        <f t="shared" si="59"/>
        <v>0</v>
      </c>
    </row>
    <row r="354" spans="1:30" x14ac:dyDescent="0.25">
      <c r="A354" s="4"/>
      <c r="B354" s="22"/>
      <c r="C354" s="22"/>
      <c r="D354" s="22"/>
      <c r="E354" s="22"/>
      <c r="F354" s="22"/>
      <c r="G354" s="22"/>
      <c r="H354" s="22"/>
      <c r="I354" s="1">
        <v>337</v>
      </c>
      <c r="J354" s="10">
        <f t="shared" si="52"/>
        <v>0</v>
      </c>
      <c r="K354" s="10">
        <f t="shared" si="50"/>
        <v>0</v>
      </c>
      <c r="L354" s="10">
        <f t="shared" si="53"/>
        <v>0</v>
      </c>
      <c r="M354" s="10">
        <f t="shared" si="54"/>
        <v>0</v>
      </c>
      <c r="N354" s="22"/>
      <c r="O354" s="22"/>
      <c r="P354" s="22"/>
      <c r="Q354" s="22"/>
      <c r="R354" s="22"/>
      <c r="S354" s="22"/>
      <c r="T354" s="22"/>
      <c r="U354" s="22"/>
      <c r="V354" s="1">
        <v>337</v>
      </c>
      <c r="W354" s="10">
        <f t="shared" si="55"/>
        <v>0</v>
      </c>
      <c r="X354" s="10">
        <f t="shared" si="51"/>
        <v>0</v>
      </c>
      <c r="Y354" s="10">
        <f t="shared" si="56"/>
        <v>0</v>
      </c>
      <c r="Z354" s="10">
        <f t="shared" si="57"/>
        <v>0</v>
      </c>
      <c r="AA354" s="22"/>
      <c r="AB354" s="22"/>
      <c r="AC354" s="10">
        <f t="shared" si="58"/>
        <v>0</v>
      </c>
      <c r="AD354" s="10">
        <f t="shared" si="59"/>
        <v>0</v>
      </c>
    </row>
    <row r="355" spans="1:30" x14ac:dyDescent="0.25">
      <c r="A355" s="4"/>
      <c r="B355" s="22"/>
      <c r="C355" s="22"/>
      <c r="D355" s="22"/>
      <c r="E355" s="22"/>
      <c r="F355" s="22"/>
      <c r="G355" s="22"/>
      <c r="H355" s="22"/>
      <c r="I355" s="1">
        <v>338</v>
      </c>
      <c r="J355" s="10">
        <f t="shared" si="52"/>
        <v>0</v>
      </c>
      <c r="K355" s="10">
        <f t="shared" si="50"/>
        <v>0</v>
      </c>
      <c r="L355" s="10">
        <f t="shared" si="53"/>
        <v>0</v>
      </c>
      <c r="M355" s="10">
        <f t="shared" si="54"/>
        <v>0</v>
      </c>
      <c r="N355" s="22"/>
      <c r="O355" s="22"/>
      <c r="P355" s="22"/>
      <c r="Q355" s="22"/>
      <c r="R355" s="22"/>
      <c r="S355" s="22"/>
      <c r="T355" s="22"/>
      <c r="U355" s="22"/>
      <c r="V355" s="1">
        <v>338</v>
      </c>
      <c r="W355" s="10">
        <f t="shared" si="55"/>
        <v>0</v>
      </c>
      <c r="X355" s="10">
        <f t="shared" si="51"/>
        <v>0</v>
      </c>
      <c r="Y355" s="10">
        <f t="shared" si="56"/>
        <v>0</v>
      </c>
      <c r="Z355" s="10">
        <f t="shared" si="57"/>
        <v>0</v>
      </c>
      <c r="AA355" s="22"/>
      <c r="AB355" s="22"/>
      <c r="AC355" s="10">
        <f t="shared" si="58"/>
        <v>0</v>
      </c>
      <c r="AD355" s="10">
        <f t="shared" si="59"/>
        <v>0</v>
      </c>
    </row>
    <row r="356" spans="1:30" x14ac:dyDescent="0.25">
      <c r="A356" s="4"/>
      <c r="B356" s="22"/>
      <c r="C356" s="22"/>
      <c r="D356" s="22"/>
      <c r="E356" s="22"/>
      <c r="F356" s="22"/>
      <c r="G356" s="22"/>
      <c r="H356" s="22"/>
      <c r="I356" s="1">
        <v>339</v>
      </c>
      <c r="J356" s="10">
        <f t="shared" si="52"/>
        <v>0</v>
      </c>
      <c r="K356" s="10">
        <f t="shared" si="50"/>
        <v>0</v>
      </c>
      <c r="L356" s="10">
        <f t="shared" si="53"/>
        <v>0</v>
      </c>
      <c r="M356" s="10">
        <f t="shared" si="54"/>
        <v>0</v>
      </c>
      <c r="N356" s="22"/>
      <c r="O356" s="22"/>
      <c r="P356" s="22"/>
      <c r="Q356" s="22"/>
      <c r="R356" s="22"/>
      <c r="S356" s="22"/>
      <c r="T356" s="22"/>
      <c r="U356" s="22"/>
      <c r="V356" s="1">
        <v>339</v>
      </c>
      <c r="W356" s="10">
        <f t="shared" si="55"/>
        <v>0</v>
      </c>
      <c r="X356" s="10">
        <f t="shared" si="51"/>
        <v>0</v>
      </c>
      <c r="Y356" s="10">
        <f t="shared" si="56"/>
        <v>0</v>
      </c>
      <c r="Z356" s="10">
        <f t="shared" si="57"/>
        <v>0</v>
      </c>
      <c r="AA356" s="22"/>
      <c r="AB356" s="22"/>
      <c r="AC356" s="10">
        <f t="shared" si="58"/>
        <v>0</v>
      </c>
      <c r="AD356" s="10">
        <f t="shared" si="59"/>
        <v>0</v>
      </c>
    </row>
    <row r="357" spans="1:30" x14ac:dyDescent="0.25">
      <c r="A357" s="4"/>
      <c r="B357" s="22"/>
      <c r="C357" s="22"/>
      <c r="D357" s="22"/>
      <c r="E357" s="22"/>
      <c r="F357" s="22"/>
      <c r="G357" s="22"/>
      <c r="H357" s="22"/>
      <c r="I357" s="1">
        <v>340</v>
      </c>
      <c r="J357" s="10">
        <f t="shared" si="52"/>
        <v>0</v>
      </c>
      <c r="K357" s="10">
        <f t="shared" si="50"/>
        <v>0</v>
      </c>
      <c r="L357" s="10">
        <f t="shared" si="53"/>
        <v>0</v>
      </c>
      <c r="M357" s="10">
        <f t="shared" si="54"/>
        <v>0</v>
      </c>
      <c r="N357" s="22"/>
      <c r="O357" s="22"/>
      <c r="P357" s="22"/>
      <c r="Q357" s="22"/>
      <c r="R357" s="22"/>
      <c r="S357" s="22"/>
      <c r="T357" s="22"/>
      <c r="U357" s="22"/>
      <c r="V357" s="1">
        <v>340</v>
      </c>
      <c r="W357" s="10">
        <f t="shared" si="55"/>
        <v>0</v>
      </c>
      <c r="X357" s="10">
        <f t="shared" si="51"/>
        <v>0</v>
      </c>
      <c r="Y357" s="10">
        <f t="shared" si="56"/>
        <v>0</v>
      </c>
      <c r="Z357" s="10">
        <f t="shared" si="57"/>
        <v>0</v>
      </c>
      <c r="AA357" s="22"/>
      <c r="AB357" s="22"/>
      <c r="AC357" s="10">
        <f t="shared" si="58"/>
        <v>0</v>
      </c>
      <c r="AD357" s="10">
        <f t="shared" si="59"/>
        <v>0</v>
      </c>
    </row>
    <row r="358" spans="1:30" x14ac:dyDescent="0.25">
      <c r="A358" s="4"/>
      <c r="B358" s="22"/>
      <c r="C358" s="22"/>
      <c r="D358" s="22"/>
      <c r="E358" s="22"/>
      <c r="F358" s="22"/>
      <c r="G358" s="22"/>
      <c r="H358" s="22"/>
      <c r="I358" s="1">
        <v>341</v>
      </c>
      <c r="J358" s="10">
        <f t="shared" si="52"/>
        <v>0</v>
      </c>
      <c r="K358" s="10">
        <f t="shared" si="50"/>
        <v>0</v>
      </c>
      <c r="L358" s="10">
        <f t="shared" si="53"/>
        <v>0</v>
      </c>
      <c r="M358" s="10">
        <f t="shared" si="54"/>
        <v>0</v>
      </c>
      <c r="N358" s="22"/>
      <c r="O358" s="22"/>
      <c r="P358" s="22"/>
      <c r="Q358" s="22"/>
      <c r="R358" s="22"/>
      <c r="S358" s="22"/>
      <c r="T358" s="22"/>
      <c r="U358" s="22"/>
      <c r="V358" s="1">
        <v>341</v>
      </c>
      <c r="W358" s="10">
        <f t="shared" si="55"/>
        <v>0</v>
      </c>
      <c r="X358" s="10">
        <f t="shared" si="51"/>
        <v>0</v>
      </c>
      <c r="Y358" s="10">
        <f t="shared" si="56"/>
        <v>0</v>
      </c>
      <c r="Z358" s="10">
        <f t="shared" si="57"/>
        <v>0</v>
      </c>
      <c r="AA358" s="22"/>
      <c r="AB358" s="22"/>
      <c r="AC358" s="10">
        <f t="shared" si="58"/>
        <v>0</v>
      </c>
      <c r="AD358" s="10">
        <f t="shared" si="59"/>
        <v>0</v>
      </c>
    </row>
    <row r="359" spans="1:30" x14ac:dyDescent="0.25">
      <c r="A359" s="4"/>
      <c r="B359" s="22"/>
      <c r="C359" s="22"/>
      <c r="D359" s="22"/>
      <c r="E359" s="22"/>
      <c r="F359" s="22"/>
      <c r="G359" s="22"/>
      <c r="H359" s="22"/>
      <c r="I359" s="1">
        <v>342</v>
      </c>
      <c r="J359" s="10">
        <f t="shared" si="52"/>
        <v>0</v>
      </c>
      <c r="K359" s="10">
        <f t="shared" si="50"/>
        <v>0</v>
      </c>
      <c r="L359" s="10">
        <f t="shared" si="53"/>
        <v>0</v>
      </c>
      <c r="M359" s="10">
        <f t="shared" si="54"/>
        <v>0</v>
      </c>
      <c r="N359" s="22"/>
      <c r="O359" s="22"/>
      <c r="P359" s="22"/>
      <c r="Q359" s="22"/>
      <c r="R359" s="22"/>
      <c r="S359" s="22"/>
      <c r="T359" s="22"/>
      <c r="U359" s="22"/>
      <c r="V359" s="1">
        <v>342</v>
      </c>
      <c r="W359" s="10">
        <f t="shared" si="55"/>
        <v>0</v>
      </c>
      <c r="X359" s="10">
        <f t="shared" si="51"/>
        <v>0</v>
      </c>
      <c r="Y359" s="10">
        <f t="shared" si="56"/>
        <v>0</v>
      </c>
      <c r="Z359" s="10">
        <f t="shared" si="57"/>
        <v>0</v>
      </c>
      <c r="AA359" s="22"/>
      <c r="AB359" s="22"/>
      <c r="AC359" s="10">
        <f t="shared" si="58"/>
        <v>0</v>
      </c>
      <c r="AD359" s="10">
        <f t="shared" si="59"/>
        <v>0</v>
      </c>
    </row>
    <row r="360" spans="1:30" x14ac:dyDescent="0.25">
      <c r="A360" s="4"/>
      <c r="B360" s="22"/>
      <c r="C360" s="22"/>
      <c r="D360" s="22"/>
      <c r="E360" s="22"/>
      <c r="F360" s="22"/>
      <c r="G360" s="22"/>
      <c r="H360" s="22"/>
      <c r="I360" s="1">
        <v>343</v>
      </c>
      <c r="J360" s="10">
        <f t="shared" si="52"/>
        <v>0</v>
      </c>
      <c r="K360" s="10">
        <f t="shared" si="50"/>
        <v>0</v>
      </c>
      <c r="L360" s="10">
        <f t="shared" si="53"/>
        <v>0</v>
      </c>
      <c r="M360" s="10">
        <f t="shared" si="54"/>
        <v>0</v>
      </c>
      <c r="N360" s="22"/>
      <c r="O360" s="22"/>
      <c r="P360" s="22"/>
      <c r="Q360" s="22"/>
      <c r="R360" s="22"/>
      <c r="S360" s="22"/>
      <c r="T360" s="22"/>
      <c r="U360" s="22"/>
      <c r="V360" s="1">
        <v>343</v>
      </c>
      <c r="W360" s="10">
        <f t="shared" si="55"/>
        <v>0</v>
      </c>
      <c r="X360" s="10">
        <f t="shared" si="51"/>
        <v>0</v>
      </c>
      <c r="Y360" s="10">
        <f t="shared" si="56"/>
        <v>0</v>
      </c>
      <c r="Z360" s="10">
        <f t="shared" si="57"/>
        <v>0</v>
      </c>
      <c r="AA360" s="22"/>
      <c r="AB360" s="22"/>
      <c r="AC360" s="10">
        <f t="shared" si="58"/>
        <v>0</v>
      </c>
      <c r="AD360" s="10">
        <f t="shared" si="59"/>
        <v>0</v>
      </c>
    </row>
    <row r="361" spans="1:30" x14ac:dyDescent="0.25">
      <c r="A361" s="4"/>
      <c r="B361" s="22"/>
      <c r="C361" s="22"/>
      <c r="D361" s="22"/>
      <c r="E361" s="22"/>
      <c r="F361" s="22"/>
      <c r="G361" s="22"/>
      <c r="H361" s="22"/>
      <c r="I361" s="1">
        <v>344</v>
      </c>
      <c r="J361" s="10">
        <f t="shared" si="52"/>
        <v>0</v>
      </c>
      <c r="K361" s="10">
        <f t="shared" si="50"/>
        <v>0</v>
      </c>
      <c r="L361" s="10">
        <f t="shared" si="53"/>
        <v>0</v>
      </c>
      <c r="M361" s="10">
        <f t="shared" si="54"/>
        <v>0</v>
      </c>
      <c r="N361" s="22"/>
      <c r="O361" s="22"/>
      <c r="P361" s="22"/>
      <c r="Q361" s="22"/>
      <c r="R361" s="22"/>
      <c r="S361" s="22"/>
      <c r="T361" s="22"/>
      <c r="U361" s="22"/>
      <c r="V361" s="1">
        <v>344</v>
      </c>
      <c r="W361" s="10">
        <f t="shared" si="55"/>
        <v>0</v>
      </c>
      <c r="X361" s="10">
        <f t="shared" si="51"/>
        <v>0</v>
      </c>
      <c r="Y361" s="10">
        <f t="shared" si="56"/>
        <v>0</v>
      </c>
      <c r="Z361" s="10">
        <f t="shared" si="57"/>
        <v>0</v>
      </c>
      <c r="AA361" s="22"/>
      <c r="AB361" s="22"/>
      <c r="AC361" s="10">
        <f t="shared" si="58"/>
        <v>0</v>
      </c>
      <c r="AD361" s="10">
        <f t="shared" si="59"/>
        <v>0</v>
      </c>
    </row>
    <row r="362" spans="1:30" x14ac:dyDescent="0.25">
      <c r="A362" s="4"/>
      <c r="B362" s="22"/>
      <c r="C362" s="22"/>
      <c r="D362" s="22"/>
      <c r="E362" s="22"/>
      <c r="F362" s="22"/>
      <c r="G362" s="22"/>
      <c r="H362" s="22"/>
      <c r="I362" s="1">
        <v>345</v>
      </c>
      <c r="J362" s="10">
        <f t="shared" si="52"/>
        <v>0</v>
      </c>
      <c r="K362" s="10">
        <f t="shared" si="50"/>
        <v>0</v>
      </c>
      <c r="L362" s="10">
        <f t="shared" si="53"/>
        <v>0</v>
      </c>
      <c r="M362" s="10">
        <f t="shared" si="54"/>
        <v>0</v>
      </c>
      <c r="N362" s="22"/>
      <c r="O362" s="22"/>
      <c r="P362" s="22"/>
      <c r="Q362" s="22"/>
      <c r="R362" s="22"/>
      <c r="S362" s="22"/>
      <c r="T362" s="22"/>
      <c r="U362" s="22"/>
      <c r="V362" s="1">
        <v>345</v>
      </c>
      <c r="W362" s="10">
        <f t="shared" si="55"/>
        <v>0</v>
      </c>
      <c r="X362" s="10">
        <f t="shared" si="51"/>
        <v>0</v>
      </c>
      <c r="Y362" s="10">
        <f t="shared" si="56"/>
        <v>0</v>
      </c>
      <c r="Z362" s="10">
        <f t="shared" si="57"/>
        <v>0</v>
      </c>
      <c r="AA362" s="22"/>
      <c r="AB362" s="22"/>
      <c r="AC362" s="10">
        <f t="shared" si="58"/>
        <v>0</v>
      </c>
      <c r="AD362" s="10">
        <f t="shared" si="59"/>
        <v>0</v>
      </c>
    </row>
    <row r="363" spans="1:30" x14ac:dyDescent="0.25">
      <c r="A363" s="4"/>
      <c r="B363" s="22"/>
      <c r="C363" s="22"/>
      <c r="D363" s="22"/>
      <c r="E363" s="22"/>
      <c r="F363" s="22"/>
      <c r="G363" s="22"/>
      <c r="H363" s="22"/>
      <c r="I363" s="1">
        <v>346</v>
      </c>
      <c r="J363" s="10">
        <f t="shared" si="52"/>
        <v>0</v>
      </c>
      <c r="K363" s="10">
        <f t="shared" si="50"/>
        <v>0</v>
      </c>
      <c r="L363" s="10">
        <f t="shared" si="53"/>
        <v>0</v>
      </c>
      <c r="M363" s="10">
        <f t="shared" si="54"/>
        <v>0</v>
      </c>
      <c r="N363" s="22"/>
      <c r="O363" s="22"/>
      <c r="P363" s="22"/>
      <c r="Q363" s="22"/>
      <c r="R363" s="22"/>
      <c r="S363" s="22"/>
      <c r="T363" s="22"/>
      <c r="U363" s="22"/>
      <c r="V363" s="1">
        <v>346</v>
      </c>
      <c r="W363" s="10">
        <f t="shared" si="55"/>
        <v>0</v>
      </c>
      <c r="X363" s="10">
        <f t="shared" si="51"/>
        <v>0</v>
      </c>
      <c r="Y363" s="10">
        <f t="shared" si="56"/>
        <v>0</v>
      </c>
      <c r="Z363" s="10">
        <f t="shared" si="57"/>
        <v>0</v>
      </c>
      <c r="AA363" s="22"/>
      <c r="AB363" s="22"/>
      <c r="AC363" s="10">
        <f t="shared" si="58"/>
        <v>0</v>
      </c>
      <c r="AD363" s="10">
        <f t="shared" si="59"/>
        <v>0</v>
      </c>
    </row>
    <row r="364" spans="1:30" x14ac:dyDescent="0.25">
      <c r="A364" s="4"/>
      <c r="B364" s="22"/>
      <c r="C364" s="22"/>
      <c r="D364" s="22"/>
      <c r="E364" s="22"/>
      <c r="F364" s="22"/>
      <c r="G364" s="22"/>
      <c r="H364" s="22"/>
      <c r="I364" s="1">
        <v>347</v>
      </c>
      <c r="J364" s="10">
        <f t="shared" si="52"/>
        <v>0</v>
      </c>
      <c r="K364" s="10">
        <f t="shared" si="50"/>
        <v>0</v>
      </c>
      <c r="L364" s="10">
        <f t="shared" si="53"/>
        <v>0</v>
      </c>
      <c r="M364" s="10">
        <f t="shared" si="54"/>
        <v>0</v>
      </c>
      <c r="N364" s="22"/>
      <c r="O364" s="22"/>
      <c r="P364" s="22"/>
      <c r="Q364" s="22"/>
      <c r="R364" s="22"/>
      <c r="S364" s="22"/>
      <c r="T364" s="22"/>
      <c r="U364" s="22"/>
      <c r="V364" s="1">
        <v>347</v>
      </c>
      <c r="W364" s="10">
        <f t="shared" si="55"/>
        <v>0</v>
      </c>
      <c r="X364" s="10">
        <f t="shared" si="51"/>
        <v>0</v>
      </c>
      <c r="Y364" s="10">
        <f t="shared" si="56"/>
        <v>0</v>
      </c>
      <c r="Z364" s="10">
        <f t="shared" si="57"/>
        <v>0</v>
      </c>
      <c r="AA364" s="22"/>
      <c r="AB364" s="22"/>
      <c r="AC364" s="10">
        <f t="shared" si="58"/>
        <v>0</v>
      </c>
      <c r="AD364" s="10">
        <f t="shared" si="59"/>
        <v>0</v>
      </c>
    </row>
    <row r="365" spans="1:30" x14ac:dyDescent="0.25">
      <c r="A365" s="4"/>
      <c r="B365" s="22"/>
      <c r="C365" s="22"/>
      <c r="D365" s="22"/>
      <c r="E365" s="22"/>
      <c r="F365" s="22"/>
      <c r="G365" s="22"/>
      <c r="H365" s="22"/>
      <c r="I365" s="1">
        <v>348</v>
      </c>
      <c r="J365" s="10">
        <f t="shared" si="52"/>
        <v>0</v>
      </c>
      <c r="K365" s="10">
        <f t="shared" si="50"/>
        <v>0</v>
      </c>
      <c r="L365" s="10">
        <f t="shared" si="53"/>
        <v>0</v>
      </c>
      <c r="M365" s="10">
        <f t="shared" si="54"/>
        <v>0</v>
      </c>
      <c r="N365" s="22"/>
      <c r="O365" s="22"/>
      <c r="P365" s="22"/>
      <c r="Q365" s="22"/>
      <c r="R365" s="22"/>
      <c r="S365" s="22"/>
      <c r="T365" s="22"/>
      <c r="U365" s="22"/>
      <c r="V365" s="1">
        <v>348</v>
      </c>
      <c r="W365" s="10">
        <f t="shared" si="55"/>
        <v>0</v>
      </c>
      <c r="X365" s="10">
        <f t="shared" si="51"/>
        <v>0</v>
      </c>
      <c r="Y365" s="10">
        <f t="shared" si="56"/>
        <v>0</v>
      </c>
      <c r="Z365" s="10">
        <f t="shared" si="57"/>
        <v>0</v>
      </c>
      <c r="AA365" s="22"/>
      <c r="AB365" s="22"/>
      <c r="AC365" s="10">
        <f t="shared" si="58"/>
        <v>0</v>
      </c>
      <c r="AD365" s="10">
        <f t="shared" si="59"/>
        <v>0</v>
      </c>
    </row>
    <row r="366" spans="1:30" x14ac:dyDescent="0.25">
      <c r="A366" s="4"/>
      <c r="B366" s="22"/>
      <c r="C366" s="22"/>
      <c r="D366" s="22"/>
      <c r="E366" s="22"/>
      <c r="F366" s="22"/>
      <c r="G366" s="22"/>
      <c r="H366" s="22"/>
      <c r="I366" s="1">
        <v>349</v>
      </c>
      <c r="J366" s="10">
        <f t="shared" si="52"/>
        <v>0</v>
      </c>
      <c r="K366" s="10">
        <f t="shared" si="50"/>
        <v>0</v>
      </c>
      <c r="L366" s="10">
        <f t="shared" si="53"/>
        <v>0</v>
      </c>
      <c r="M366" s="10">
        <f t="shared" si="54"/>
        <v>0</v>
      </c>
      <c r="N366" s="22"/>
      <c r="O366" s="22"/>
      <c r="P366" s="22"/>
      <c r="Q366" s="22"/>
      <c r="R366" s="22"/>
      <c r="S366" s="22"/>
      <c r="T366" s="22"/>
      <c r="U366" s="22"/>
      <c r="V366" s="1">
        <v>349</v>
      </c>
      <c r="W366" s="10">
        <f t="shared" si="55"/>
        <v>0</v>
      </c>
      <c r="X366" s="10">
        <f t="shared" si="51"/>
        <v>0</v>
      </c>
      <c r="Y366" s="10">
        <f t="shared" si="56"/>
        <v>0</v>
      </c>
      <c r="Z366" s="10">
        <f t="shared" si="57"/>
        <v>0</v>
      </c>
      <c r="AA366" s="22"/>
      <c r="AB366" s="22"/>
      <c r="AC366" s="10">
        <f t="shared" si="58"/>
        <v>0</v>
      </c>
      <c r="AD366" s="10">
        <f t="shared" si="59"/>
        <v>0</v>
      </c>
    </row>
    <row r="367" spans="1:30" x14ac:dyDescent="0.25">
      <c r="A367" s="4"/>
      <c r="B367" s="22"/>
      <c r="C367" s="22"/>
      <c r="D367" s="22"/>
      <c r="E367" s="22"/>
      <c r="F367" s="22"/>
      <c r="G367" s="22"/>
      <c r="H367" s="22"/>
      <c r="I367" s="1">
        <v>350</v>
      </c>
      <c r="J367" s="10">
        <f t="shared" si="52"/>
        <v>0</v>
      </c>
      <c r="K367" s="10">
        <f t="shared" si="50"/>
        <v>0</v>
      </c>
      <c r="L367" s="10">
        <f t="shared" si="53"/>
        <v>0</v>
      </c>
      <c r="M367" s="10">
        <f t="shared" si="54"/>
        <v>0</v>
      </c>
      <c r="N367" s="22"/>
      <c r="O367" s="22"/>
      <c r="P367" s="22"/>
      <c r="Q367" s="22"/>
      <c r="R367" s="22"/>
      <c r="S367" s="22"/>
      <c r="T367" s="22"/>
      <c r="U367" s="22"/>
      <c r="V367" s="1">
        <v>350</v>
      </c>
      <c r="W367" s="10">
        <f t="shared" si="55"/>
        <v>0</v>
      </c>
      <c r="X367" s="10">
        <f t="shared" si="51"/>
        <v>0</v>
      </c>
      <c r="Y367" s="10">
        <f t="shared" si="56"/>
        <v>0</v>
      </c>
      <c r="Z367" s="10">
        <f t="shared" si="57"/>
        <v>0</v>
      </c>
      <c r="AA367" s="22"/>
      <c r="AB367" s="22"/>
      <c r="AC367" s="10">
        <f t="shared" si="58"/>
        <v>0</v>
      </c>
      <c r="AD367" s="10">
        <f t="shared" si="59"/>
        <v>0</v>
      </c>
    </row>
    <row r="368" spans="1:30" x14ac:dyDescent="0.25">
      <c r="A368" s="4"/>
      <c r="B368" s="22"/>
      <c r="C368" s="22"/>
      <c r="D368" s="22"/>
      <c r="E368" s="22"/>
      <c r="F368" s="22"/>
      <c r="G368" s="22"/>
      <c r="H368" s="22"/>
      <c r="I368" s="1">
        <v>351</v>
      </c>
      <c r="J368" s="10">
        <f t="shared" si="52"/>
        <v>0</v>
      </c>
      <c r="K368" s="10">
        <f t="shared" si="50"/>
        <v>0</v>
      </c>
      <c r="L368" s="10">
        <f t="shared" si="53"/>
        <v>0</v>
      </c>
      <c r="M368" s="10">
        <f t="shared" si="54"/>
        <v>0</v>
      </c>
      <c r="N368" s="22"/>
      <c r="O368" s="22"/>
      <c r="P368" s="22"/>
      <c r="Q368" s="22"/>
      <c r="R368" s="22"/>
      <c r="S368" s="22"/>
      <c r="T368" s="22"/>
      <c r="U368" s="22"/>
      <c r="V368" s="1">
        <v>351</v>
      </c>
      <c r="W368" s="10">
        <f t="shared" si="55"/>
        <v>0</v>
      </c>
      <c r="X368" s="10">
        <f t="shared" si="51"/>
        <v>0</v>
      </c>
      <c r="Y368" s="10">
        <f t="shared" si="56"/>
        <v>0</v>
      </c>
      <c r="Z368" s="10">
        <f t="shared" si="57"/>
        <v>0</v>
      </c>
      <c r="AA368" s="22"/>
      <c r="AB368" s="22"/>
      <c r="AC368" s="10">
        <f t="shared" si="58"/>
        <v>0</v>
      </c>
      <c r="AD368" s="10">
        <f t="shared" si="59"/>
        <v>0</v>
      </c>
    </row>
    <row r="369" spans="1:30" x14ac:dyDescent="0.25">
      <c r="A369" s="4"/>
      <c r="B369" s="22"/>
      <c r="C369" s="22"/>
      <c r="D369" s="22"/>
      <c r="E369" s="22"/>
      <c r="F369" s="22"/>
      <c r="G369" s="22"/>
      <c r="H369" s="22"/>
      <c r="I369" s="1">
        <v>352</v>
      </c>
      <c r="J369" s="10">
        <f t="shared" si="52"/>
        <v>0</v>
      </c>
      <c r="K369" s="10">
        <f t="shared" si="50"/>
        <v>0</v>
      </c>
      <c r="L369" s="10">
        <f t="shared" si="53"/>
        <v>0</v>
      </c>
      <c r="M369" s="10">
        <f t="shared" si="54"/>
        <v>0</v>
      </c>
      <c r="N369" s="22"/>
      <c r="O369" s="22"/>
      <c r="P369" s="22"/>
      <c r="Q369" s="22"/>
      <c r="R369" s="22"/>
      <c r="S369" s="22"/>
      <c r="T369" s="22"/>
      <c r="U369" s="22"/>
      <c r="V369" s="1">
        <v>352</v>
      </c>
      <c r="W369" s="10">
        <f t="shared" si="55"/>
        <v>0</v>
      </c>
      <c r="X369" s="10">
        <f t="shared" si="51"/>
        <v>0</v>
      </c>
      <c r="Y369" s="10">
        <f t="shared" si="56"/>
        <v>0</v>
      </c>
      <c r="Z369" s="10">
        <f t="shared" si="57"/>
        <v>0</v>
      </c>
      <c r="AA369" s="22"/>
      <c r="AB369" s="22"/>
      <c r="AC369" s="10">
        <f t="shared" si="58"/>
        <v>0</v>
      </c>
      <c r="AD369" s="10">
        <f t="shared" si="59"/>
        <v>0</v>
      </c>
    </row>
    <row r="370" spans="1:30" x14ac:dyDescent="0.25">
      <c r="A370" s="4"/>
      <c r="B370" s="22"/>
      <c r="C370" s="22"/>
      <c r="D370" s="22"/>
      <c r="E370" s="22"/>
      <c r="F370" s="22"/>
      <c r="G370" s="22"/>
      <c r="H370" s="22"/>
      <c r="I370" s="1">
        <v>353</v>
      </c>
      <c r="J370" s="10">
        <f t="shared" si="52"/>
        <v>0</v>
      </c>
      <c r="K370" s="10">
        <f t="shared" si="50"/>
        <v>0</v>
      </c>
      <c r="L370" s="10">
        <f t="shared" si="53"/>
        <v>0</v>
      </c>
      <c r="M370" s="10">
        <f t="shared" si="54"/>
        <v>0</v>
      </c>
      <c r="N370" s="22"/>
      <c r="O370" s="22"/>
      <c r="P370" s="22"/>
      <c r="Q370" s="22"/>
      <c r="R370" s="22"/>
      <c r="S370" s="22"/>
      <c r="T370" s="22"/>
      <c r="U370" s="22"/>
      <c r="V370" s="1">
        <v>353</v>
      </c>
      <c r="W370" s="10">
        <f t="shared" si="55"/>
        <v>0</v>
      </c>
      <c r="X370" s="10">
        <f t="shared" si="51"/>
        <v>0</v>
      </c>
      <c r="Y370" s="10">
        <f t="shared" si="56"/>
        <v>0</v>
      </c>
      <c r="Z370" s="10">
        <f t="shared" si="57"/>
        <v>0</v>
      </c>
      <c r="AA370" s="22"/>
      <c r="AB370" s="22"/>
      <c r="AC370" s="10">
        <f t="shared" si="58"/>
        <v>0</v>
      </c>
      <c r="AD370" s="10">
        <f t="shared" si="59"/>
        <v>0</v>
      </c>
    </row>
    <row r="371" spans="1:30" x14ac:dyDescent="0.25">
      <c r="A371" s="4"/>
      <c r="B371" s="22"/>
      <c r="C371" s="22"/>
      <c r="D371" s="22"/>
      <c r="E371" s="22"/>
      <c r="F371" s="22"/>
      <c r="G371" s="22"/>
      <c r="H371" s="22"/>
      <c r="I371" s="1">
        <v>354</v>
      </c>
      <c r="J371" s="10">
        <f t="shared" si="52"/>
        <v>0</v>
      </c>
      <c r="K371" s="10">
        <f t="shared" si="50"/>
        <v>0</v>
      </c>
      <c r="L371" s="10">
        <f t="shared" si="53"/>
        <v>0</v>
      </c>
      <c r="M371" s="10">
        <f t="shared" si="54"/>
        <v>0</v>
      </c>
      <c r="N371" s="22"/>
      <c r="O371" s="22"/>
      <c r="P371" s="22"/>
      <c r="Q371" s="22"/>
      <c r="R371" s="22"/>
      <c r="S371" s="22"/>
      <c r="T371" s="22"/>
      <c r="U371" s="22"/>
      <c r="V371" s="1">
        <v>354</v>
      </c>
      <c r="W371" s="10">
        <f t="shared" si="55"/>
        <v>0</v>
      </c>
      <c r="X371" s="10">
        <f t="shared" si="51"/>
        <v>0</v>
      </c>
      <c r="Y371" s="10">
        <f t="shared" si="56"/>
        <v>0</v>
      </c>
      <c r="Z371" s="10">
        <f t="shared" si="57"/>
        <v>0</v>
      </c>
      <c r="AA371" s="22"/>
      <c r="AB371" s="22"/>
      <c r="AC371" s="10">
        <f t="shared" si="58"/>
        <v>0</v>
      </c>
      <c r="AD371" s="10">
        <f t="shared" si="59"/>
        <v>0</v>
      </c>
    </row>
    <row r="372" spans="1:30" x14ac:dyDescent="0.25">
      <c r="A372" s="4"/>
      <c r="B372" s="22"/>
      <c r="C372" s="22"/>
      <c r="D372" s="22"/>
      <c r="E372" s="22"/>
      <c r="F372" s="22"/>
      <c r="G372" s="22"/>
      <c r="H372" s="22"/>
      <c r="I372" s="1">
        <v>355</v>
      </c>
      <c r="J372" s="10">
        <f t="shared" si="52"/>
        <v>0</v>
      </c>
      <c r="K372" s="10">
        <f t="shared" si="50"/>
        <v>0</v>
      </c>
      <c r="L372" s="10">
        <f t="shared" si="53"/>
        <v>0</v>
      </c>
      <c r="M372" s="10">
        <f t="shared" si="54"/>
        <v>0</v>
      </c>
      <c r="N372" s="22"/>
      <c r="O372" s="22"/>
      <c r="P372" s="22"/>
      <c r="Q372" s="22"/>
      <c r="R372" s="22"/>
      <c r="S372" s="22"/>
      <c r="T372" s="22"/>
      <c r="U372" s="22"/>
      <c r="V372" s="1">
        <v>355</v>
      </c>
      <c r="W372" s="10">
        <f t="shared" si="55"/>
        <v>0</v>
      </c>
      <c r="X372" s="10">
        <f t="shared" si="51"/>
        <v>0</v>
      </c>
      <c r="Y372" s="10">
        <f t="shared" si="56"/>
        <v>0</v>
      </c>
      <c r="Z372" s="10">
        <f t="shared" si="57"/>
        <v>0</v>
      </c>
      <c r="AA372" s="22"/>
      <c r="AB372" s="22"/>
      <c r="AC372" s="10">
        <f t="shared" si="58"/>
        <v>0</v>
      </c>
      <c r="AD372" s="10">
        <f t="shared" si="59"/>
        <v>0</v>
      </c>
    </row>
    <row r="373" spans="1:30" x14ac:dyDescent="0.25">
      <c r="A373" s="4"/>
      <c r="B373" s="22"/>
      <c r="C373" s="22"/>
      <c r="D373" s="22"/>
      <c r="E373" s="22"/>
      <c r="F373" s="22"/>
      <c r="G373" s="22"/>
      <c r="H373" s="22"/>
      <c r="I373" s="1">
        <v>356</v>
      </c>
      <c r="J373" s="10">
        <f t="shared" si="52"/>
        <v>0</v>
      </c>
      <c r="K373" s="10">
        <f t="shared" si="50"/>
        <v>0</v>
      </c>
      <c r="L373" s="10">
        <f t="shared" si="53"/>
        <v>0</v>
      </c>
      <c r="M373" s="10">
        <f t="shared" si="54"/>
        <v>0</v>
      </c>
      <c r="N373" s="22"/>
      <c r="O373" s="22"/>
      <c r="P373" s="22"/>
      <c r="Q373" s="22"/>
      <c r="R373" s="22"/>
      <c r="S373" s="22"/>
      <c r="T373" s="22"/>
      <c r="U373" s="22"/>
      <c r="V373" s="1">
        <v>356</v>
      </c>
      <c r="W373" s="10">
        <f t="shared" si="55"/>
        <v>0</v>
      </c>
      <c r="X373" s="10">
        <f t="shared" si="51"/>
        <v>0</v>
      </c>
      <c r="Y373" s="10">
        <f t="shared" si="56"/>
        <v>0</v>
      </c>
      <c r="Z373" s="10">
        <f t="shared" si="57"/>
        <v>0</v>
      </c>
      <c r="AA373" s="22"/>
      <c r="AB373" s="22"/>
      <c r="AC373" s="10">
        <f t="shared" si="58"/>
        <v>0</v>
      </c>
      <c r="AD373" s="10">
        <f t="shared" si="59"/>
        <v>0</v>
      </c>
    </row>
    <row r="374" spans="1:30" x14ac:dyDescent="0.25">
      <c r="A374" s="4"/>
      <c r="B374" s="22"/>
      <c r="C374" s="22"/>
      <c r="D374" s="22"/>
      <c r="E374" s="22"/>
      <c r="F374" s="22"/>
      <c r="G374" s="22"/>
      <c r="H374" s="22"/>
      <c r="I374" s="1">
        <v>357</v>
      </c>
      <c r="J374" s="10">
        <f t="shared" si="52"/>
        <v>0</v>
      </c>
      <c r="K374" s="10">
        <f t="shared" si="50"/>
        <v>0</v>
      </c>
      <c r="L374" s="10">
        <f t="shared" si="53"/>
        <v>0</v>
      </c>
      <c r="M374" s="10">
        <f t="shared" si="54"/>
        <v>0</v>
      </c>
      <c r="N374" s="22"/>
      <c r="O374" s="22"/>
      <c r="P374" s="22"/>
      <c r="Q374" s="22"/>
      <c r="R374" s="22"/>
      <c r="S374" s="22"/>
      <c r="T374" s="22"/>
      <c r="U374" s="22"/>
      <c r="V374" s="1">
        <v>357</v>
      </c>
      <c r="W374" s="10">
        <f t="shared" si="55"/>
        <v>0</v>
      </c>
      <c r="X374" s="10">
        <f t="shared" si="51"/>
        <v>0</v>
      </c>
      <c r="Y374" s="10">
        <f t="shared" si="56"/>
        <v>0</v>
      </c>
      <c r="Z374" s="10">
        <f t="shared" si="57"/>
        <v>0</v>
      </c>
      <c r="AA374" s="22"/>
      <c r="AB374" s="22"/>
      <c r="AC374" s="10">
        <f t="shared" si="58"/>
        <v>0</v>
      </c>
      <c r="AD374" s="10">
        <f t="shared" si="59"/>
        <v>0</v>
      </c>
    </row>
    <row r="375" spans="1:30" x14ac:dyDescent="0.25">
      <c r="A375" s="4"/>
      <c r="B375" s="22"/>
      <c r="C375" s="22"/>
      <c r="D375" s="22"/>
      <c r="E375" s="22"/>
      <c r="F375" s="22"/>
      <c r="G375" s="22"/>
      <c r="H375" s="22"/>
      <c r="I375" s="1">
        <v>358</v>
      </c>
      <c r="J375" s="10">
        <f t="shared" si="52"/>
        <v>0</v>
      </c>
      <c r="K375" s="10">
        <f t="shared" si="50"/>
        <v>0</v>
      </c>
      <c r="L375" s="10">
        <f t="shared" si="53"/>
        <v>0</v>
      </c>
      <c r="M375" s="10">
        <f t="shared" si="54"/>
        <v>0</v>
      </c>
      <c r="N375" s="22"/>
      <c r="O375" s="22"/>
      <c r="P375" s="22"/>
      <c r="Q375" s="22"/>
      <c r="R375" s="22"/>
      <c r="S375" s="22"/>
      <c r="T375" s="22"/>
      <c r="U375" s="22"/>
      <c r="V375" s="1">
        <v>358</v>
      </c>
      <c r="W375" s="10">
        <f t="shared" si="55"/>
        <v>0</v>
      </c>
      <c r="X375" s="10">
        <f t="shared" si="51"/>
        <v>0</v>
      </c>
      <c r="Y375" s="10">
        <f t="shared" si="56"/>
        <v>0</v>
      </c>
      <c r="Z375" s="10">
        <f t="shared" si="57"/>
        <v>0</v>
      </c>
      <c r="AA375" s="22"/>
      <c r="AB375" s="22"/>
      <c r="AC375" s="10">
        <f t="shared" si="58"/>
        <v>0</v>
      </c>
      <c r="AD375" s="10">
        <f t="shared" si="59"/>
        <v>0</v>
      </c>
    </row>
    <row r="376" spans="1:30" x14ac:dyDescent="0.25">
      <c r="A376" s="4"/>
      <c r="B376" s="22"/>
      <c r="C376" s="22"/>
      <c r="D376" s="22"/>
      <c r="E376" s="22"/>
      <c r="F376" s="22"/>
      <c r="G376" s="22"/>
      <c r="H376" s="22"/>
      <c r="I376" s="1">
        <v>359</v>
      </c>
      <c r="J376" s="10">
        <f t="shared" si="52"/>
        <v>0</v>
      </c>
      <c r="K376" s="10">
        <f t="shared" si="50"/>
        <v>0</v>
      </c>
      <c r="L376" s="10">
        <f t="shared" si="53"/>
        <v>0</v>
      </c>
      <c r="M376" s="10">
        <f t="shared" si="54"/>
        <v>0</v>
      </c>
      <c r="N376" s="22"/>
      <c r="O376" s="22"/>
      <c r="P376" s="22"/>
      <c r="Q376" s="22"/>
      <c r="R376" s="22"/>
      <c r="S376" s="22"/>
      <c r="T376" s="22"/>
      <c r="U376" s="22"/>
      <c r="V376" s="1">
        <v>359</v>
      </c>
      <c r="W376" s="10">
        <f t="shared" si="55"/>
        <v>0</v>
      </c>
      <c r="X376" s="10">
        <f t="shared" si="51"/>
        <v>0</v>
      </c>
      <c r="Y376" s="10">
        <f t="shared" si="56"/>
        <v>0</v>
      </c>
      <c r="Z376" s="10">
        <f t="shared" si="57"/>
        <v>0</v>
      </c>
      <c r="AA376" s="22"/>
      <c r="AB376" s="22"/>
      <c r="AC376" s="10">
        <f t="shared" si="58"/>
        <v>0</v>
      </c>
      <c r="AD376" s="10">
        <f t="shared" si="59"/>
        <v>0</v>
      </c>
    </row>
    <row r="377" spans="1:30" x14ac:dyDescent="0.25">
      <c r="A377" s="4"/>
      <c r="B377" s="22"/>
      <c r="C377" s="22"/>
      <c r="D377" s="22"/>
      <c r="E377" s="22"/>
      <c r="F377" s="22"/>
      <c r="G377" s="22"/>
      <c r="H377" s="22"/>
      <c r="I377" s="1">
        <v>360</v>
      </c>
      <c r="J377" s="10">
        <f t="shared" si="52"/>
        <v>0</v>
      </c>
      <c r="K377" s="10">
        <f t="shared" si="50"/>
        <v>0</v>
      </c>
      <c r="L377" s="10">
        <f t="shared" si="53"/>
        <v>0</v>
      </c>
      <c r="M377" s="10">
        <f t="shared" si="54"/>
        <v>0</v>
      </c>
      <c r="N377" s="22"/>
      <c r="O377" s="22"/>
      <c r="P377" s="22"/>
      <c r="Q377" s="22"/>
      <c r="R377" s="22"/>
      <c r="S377" s="22"/>
      <c r="T377" s="22"/>
      <c r="U377" s="22"/>
      <c r="V377" s="1">
        <v>360</v>
      </c>
      <c r="W377" s="10">
        <f t="shared" si="55"/>
        <v>0</v>
      </c>
      <c r="X377" s="10">
        <f t="shared" si="51"/>
        <v>0</v>
      </c>
      <c r="Y377" s="10">
        <f t="shared" si="56"/>
        <v>0</v>
      </c>
      <c r="Z377" s="10">
        <f t="shared" si="57"/>
        <v>0</v>
      </c>
      <c r="AA377" s="22"/>
      <c r="AB377" s="22"/>
      <c r="AC377" s="10">
        <f t="shared" si="58"/>
        <v>0</v>
      </c>
      <c r="AD377" s="10">
        <f t="shared" si="59"/>
        <v>0</v>
      </c>
    </row>
    <row r="378" spans="1:30" x14ac:dyDescent="0.25">
      <c r="A378" s="7"/>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68" t="s">
        <v>99</v>
      </c>
      <c r="AC378" s="67">
        <f>SUM(AC17:AC377)</f>
        <v>0</v>
      </c>
      <c r="AD378" s="64">
        <f>SUM(AD18:AD377)</f>
        <v>0</v>
      </c>
    </row>
  </sheetData>
  <sheetProtection algorithmName="SHA-512" hashValue="uQfsNx7Pso1sZ2KKl2GavcNKdSLSJM711aZPZhpeSouygw7Jlqql4xKEz3D4AwyR2h9amDVxjxaH68lyxJtS6w==" saltValue="vavDCBchvLIXtQDvCdalsQ==" spinCount="100000" sheet="1" objects="1" scenarios="1"/>
  <mergeCells count="37">
    <mergeCell ref="S16:T16"/>
    <mergeCell ref="P28:Q28"/>
    <mergeCell ref="B5:E5"/>
    <mergeCell ref="F5:G5"/>
    <mergeCell ref="S17:T17"/>
    <mergeCell ref="S18:T18"/>
    <mergeCell ref="S19:T19"/>
    <mergeCell ref="B15:M15"/>
    <mergeCell ref="O15:Z15"/>
    <mergeCell ref="F18:G18"/>
    <mergeCell ref="B6:F6"/>
    <mergeCell ref="B7:F7"/>
    <mergeCell ref="B8:F8"/>
    <mergeCell ref="B9:F9"/>
    <mergeCell ref="B10:F10"/>
    <mergeCell ref="B11:F11"/>
    <mergeCell ref="P16:Q16"/>
    <mergeCell ref="P17:Q17"/>
    <mergeCell ref="P18:Q18"/>
    <mergeCell ref="P19:Q19"/>
    <mergeCell ref="B22:C22"/>
    <mergeCell ref="O22:P22"/>
    <mergeCell ref="P29:Q29"/>
    <mergeCell ref="O30:P30"/>
    <mergeCell ref="P27:Q27"/>
    <mergeCell ref="C19:D19"/>
    <mergeCell ref="C17:D17"/>
    <mergeCell ref="B2:E2"/>
    <mergeCell ref="F2:G2"/>
    <mergeCell ref="B12:F12"/>
    <mergeCell ref="F35:G35"/>
    <mergeCell ref="C16:D16"/>
    <mergeCell ref="C18:D18"/>
    <mergeCell ref="B3:E3"/>
    <mergeCell ref="F3:G3"/>
    <mergeCell ref="B4:E4"/>
    <mergeCell ref="F4:G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2"/>
  <dimension ref="B2:E9"/>
  <sheetViews>
    <sheetView workbookViewId="0">
      <selection activeCell="I27" sqref="I27"/>
    </sheetView>
  </sheetViews>
  <sheetFormatPr defaultRowHeight="15" x14ac:dyDescent="0.25"/>
  <cols>
    <col min="2" max="2" width="11.28515625" bestFit="1" customWidth="1"/>
    <col min="4" max="4" width="15.7109375" bestFit="1" customWidth="1"/>
  </cols>
  <sheetData>
    <row r="2" spans="2:5" x14ac:dyDescent="0.25">
      <c r="B2" s="1" t="s">
        <v>102</v>
      </c>
      <c r="C2" s="1" t="s">
        <v>110</v>
      </c>
      <c r="D2" s="1" t="s">
        <v>20</v>
      </c>
    </row>
    <row r="3" spans="2:5" x14ac:dyDescent="0.25">
      <c r="B3" s="1" t="s">
        <v>103</v>
      </c>
      <c r="C3" s="1" t="s">
        <v>111</v>
      </c>
      <c r="D3" s="76">
        <v>0.6</v>
      </c>
      <c r="E3" s="122"/>
    </row>
    <row r="4" spans="2:5" x14ac:dyDescent="0.25">
      <c r="B4" s="1" t="s">
        <v>104</v>
      </c>
      <c r="C4" s="1" t="s">
        <v>111</v>
      </c>
      <c r="D4" s="76">
        <v>0.6</v>
      </c>
    </row>
    <row r="5" spans="2:5" x14ac:dyDescent="0.25">
      <c r="B5" s="1" t="s">
        <v>105</v>
      </c>
      <c r="C5" s="1" t="s">
        <v>111</v>
      </c>
      <c r="D5" s="76">
        <v>0.6</v>
      </c>
    </row>
    <row r="6" spans="2:5" x14ac:dyDescent="0.25">
      <c r="B6" s="1" t="s">
        <v>106</v>
      </c>
      <c r="C6" s="1" t="s">
        <v>111</v>
      </c>
      <c r="D6" s="76">
        <v>0.6</v>
      </c>
    </row>
    <row r="7" spans="2:5" x14ac:dyDescent="0.25">
      <c r="B7" s="1" t="s">
        <v>107</v>
      </c>
      <c r="C7" s="1" t="s">
        <v>112</v>
      </c>
      <c r="D7" s="76">
        <v>0.75</v>
      </c>
    </row>
    <row r="8" spans="2:5" x14ac:dyDescent="0.25">
      <c r="B8" s="1" t="s">
        <v>108</v>
      </c>
      <c r="C8" s="1" t="s">
        <v>113</v>
      </c>
      <c r="D8" s="76">
        <v>1</v>
      </c>
    </row>
    <row r="9" spans="2:5" x14ac:dyDescent="0.25">
      <c r="B9" s="1" t="s">
        <v>109</v>
      </c>
      <c r="C9" s="1" t="s">
        <v>105</v>
      </c>
      <c r="D9" s="76">
        <v>2.2000000000000002</v>
      </c>
    </row>
  </sheetData>
  <sheetProtection algorithmName="SHA-512" hashValue="ICdu1oAvOXj17Q8DPRZst/FPEpyivVL9kZSNK1Uhj4BWfZ5OSkUQfKtl8FPxx/okMbnE6V+NGehQFmD5hhgcxw==" saltValue="NJQLmy2Yy12A/gvR4Y7c0g=="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Pokyny</vt:lpstr>
      <vt:lpstr>Vstupní data</vt:lpstr>
      <vt:lpstr>Výpočet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 Vinter</dc:creator>
  <cp:lastModifiedBy>Michal Vinter</cp:lastModifiedBy>
  <dcterms:created xsi:type="dcterms:W3CDTF">2019-04-11T08:04:06Z</dcterms:created>
  <dcterms:modified xsi:type="dcterms:W3CDTF">2021-04-01T12:38:02Z</dcterms:modified>
</cp:coreProperties>
</file>