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cervenk\Desktop\Dokumenty 468 PANEL\"/>
    </mc:Choice>
  </mc:AlternateContent>
  <bookViews>
    <workbookView xWindow="240" yWindow="15" windowWidth="24780" windowHeight="1189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C43" i="1" l="1"/>
  <c r="B43" i="1"/>
  <c r="C33" i="1"/>
  <c r="B33" i="1"/>
  <c r="B36" i="1" s="1"/>
  <c r="D32" i="1" s="1"/>
  <c r="E32" i="1" s="1"/>
  <c r="B45" i="1" l="1"/>
  <c r="C45" i="1"/>
  <c r="B35" i="1"/>
  <c r="D10" i="1" l="1"/>
  <c r="E10" i="1" s="1"/>
  <c r="D12" i="1"/>
  <c r="E12" i="1" s="1"/>
  <c r="D14" i="1"/>
  <c r="E14" i="1" s="1"/>
  <c r="D13" i="1"/>
  <c r="E13" i="1" s="1"/>
  <c r="D9" i="1"/>
  <c r="E9" i="1" s="1"/>
  <c r="D11" i="1"/>
  <c r="E11" i="1" s="1"/>
  <c r="D15" i="1"/>
  <c r="E15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33" i="1" l="1"/>
  <c r="E33" i="1"/>
</calcChain>
</file>

<file path=xl/sharedStrings.xml><?xml version="1.0" encoding="utf-8"?>
<sst xmlns="http://schemas.openxmlformats.org/spreadsheetml/2006/main" count="51" uniqueCount="49">
  <si>
    <t>Žadatel:</t>
  </si>
  <si>
    <t>v Kč</t>
  </si>
  <si>
    <t xml:space="preserve">Finanční krytí </t>
  </si>
  <si>
    <t>Výše úhrad z úvěru od SFRB</t>
  </si>
  <si>
    <t xml:space="preserve">1    Odstranění poruch základů domů a opravy hydroizolace spodní stavby    </t>
  </si>
  <si>
    <t>2    Odstranění statických poruch nosné konstrukce</t>
  </si>
  <si>
    <t xml:space="preserve">3    Oprava obvodového pláště a oprava styků dílců obvodového pláště </t>
  </si>
  <si>
    <t>4    Oprava lodžií nebo balkónů včetně zábradlí, výměna původních balkónů za nové balkóny nebo přebudování balkónů na lodžie i s případným zvětšením užitné podlahové plochy nového balkónu nebo lodžie v souvislosti s použitou stavební technologií</t>
  </si>
  <si>
    <t xml:space="preserve">5     Provedení dodatečné tepelné izolace neprůsvitného obvodového pláště </t>
  </si>
  <si>
    <t>6    Náhrada vnějších otvorových výplní tepelně technicky, případně hlukově dokonalejšími materiály</t>
  </si>
  <si>
    <t xml:space="preserve">7    Opravy a zateplení střech včetně nástaveb, kterými jsou například strojovny, komíny atd.     </t>
  </si>
  <si>
    <t>9    Oprava nebo výměna hromosvodů, hlavních rozvodů elektřiny (silnoproud, slaboproud), zdravotně-technických instalací a plynu včetně výměny měřičů spotřeby</t>
  </si>
  <si>
    <t xml:space="preserve">10    Zřízení nového balkónu nebo lodžie, zasklení stávajícího balkónu nebo lodžie   </t>
  </si>
  <si>
    <t xml:space="preserve">11    Obnova předložených vstupních schodů a zábradlí, zídek a dlažby       </t>
  </si>
  <si>
    <t xml:space="preserve">12   Oprava protipožárních zařízení a konstrukcí                 </t>
  </si>
  <si>
    <t>13     Zateplení vybraných vnitřních konstrukcí</t>
  </si>
  <si>
    <t xml:space="preserve">14    Oprava nášlapných vrstev a konstrukcí podlah, stěn a stropů ve společných prostorách, na chodbách, oprava schodišť a vstupního prostoru včetně schránek a osvětlení                      </t>
  </si>
  <si>
    <t>16    Oprava objektových předávacích stanic nebo strojoven se zařízením pro přípravu teplé užitkové vody včetně instalace měřičů spotřeby</t>
  </si>
  <si>
    <t>19    Zřízení, oprava nebo modernizace vzduchotechniky</t>
  </si>
  <si>
    <t xml:space="preserve">20    Zřízení nového výtahu, oprava nebo výměna výtahu stávajícího včetně nutných zásahů do konstrukce výtahové šachty       </t>
  </si>
  <si>
    <t>21   Oprava nebo výměna vstupních dveří do bytu</t>
  </si>
  <si>
    <t>22    Oprava nebo modernizace bytového jádra včetně rozvodů elektřiny, zdravotně-technických instalací a plynu</t>
  </si>
  <si>
    <t>23    Opravy nebo modernizace v bytě – výměna rozvodů, oprava podlah, stěn, stropů a výměna dveří</t>
  </si>
  <si>
    <t xml:space="preserve">24    Náklady na projektové práce, nutné posudky, revize, průkazy, audity, technický dozor stavebníka    </t>
  </si>
  <si>
    <t>Celkem</t>
  </si>
  <si>
    <t>Požadovaná výše úvěru</t>
  </si>
  <si>
    <t xml:space="preserve">Celkové </t>
  </si>
  <si>
    <t>zbývající část  výše uvedených nákladů v případě, že  byly uvedeny pouze v částečné výši podle poměru podlahových ploch</t>
  </si>
  <si>
    <t>CELKEM</t>
  </si>
  <si>
    <t>Vypracoval  (jméno) :</t>
  </si>
  <si>
    <t>Datum :</t>
  </si>
  <si>
    <t xml:space="preserve">Podpis :                                                  </t>
  </si>
  <si>
    <t xml:space="preserve">náklady na úpravy okolí, garáže a garážová stání mimo bytový dům budované na cizím pozemku </t>
  </si>
  <si>
    <t>náklady na  technickou infrastrukturu  budovanou na cizím pozemku nesloužící výhradně realizované stavbě</t>
  </si>
  <si>
    <t>Uhrazené žadatelem do podpisu úvěrové smlouvy</t>
  </si>
  <si>
    <t>Výše úhrad ze zdrojů žadatele po podpisu úvěrové smlouvy</t>
  </si>
  <si>
    <t>8    Vyregulování otopné soustavy</t>
  </si>
  <si>
    <t xml:space="preserve">15   Zkvalitnění ústřední regulace otopné soustavy. Modernizace otopné soustavy včetně využití obnovitelných zdrojů energie, která může být spojená s výměnou rozvodů a případně otopných těles a výměnou nebo   instalací nových měřičů spotřeby tepla </t>
  </si>
  <si>
    <t>17    Výstavba nové kotelny pro potřeby domu</t>
  </si>
  <si>
    <t xml:space="preserve">18     Instalace termosolárních panelů sloužících k výrobě tepla nebo teplé vody domu  </t>
  </si>
  <si>
    <t xml:space="preserve">jiné náklady - doplnit výčtem:             </t>
  </si>
  <si>
    <t xml:space="preserve">Náklady způsobilé pro určení výše úvěru </t>
  </si>
  <si>
    <t>stanovené dle "Pokynu k nařízení vlády"  - jsou-li v bytovém domě i komerční nebytové prostory, započítají se do nákladů způsobilých pro určení výše úvěru níže uvedené náklady  na opravy a modernizaci pouze podílem podlahové plochy</t>
  </si>
  <si>
    <t>Celkové způsobilé náklady</t>
  </si>
  <si>
    <t>Maximální výše úvěru od SFRB z celkových způsobilých nákladů 90 %</t>
  </si>
  <si>
    <t>% úhrad z úvěru SFRB z neuhrazených způsobilých nákladů</t>
  </si>
  <si>
    <t xml:space="preserve">Výdaje nad rámec nákladů způsobilých  pro určení výše úvěru </t>
  </si>
  <si>
    <r>
      <t xml:space="preserve">Členění nákladů </t>
    </r>
    <r>
      <rPr>
        <b/>
        <sz val="14"/>
        <rFont val="Tahoma"/>
        <family val="2"/>
        <charset val="238"/>
      </rPr>
      <t>k nařízení vlády č. 468/2012 Sb., ve znění nařízení vlády č. 144/2014 Sb.</t>
    </r>
  </si>
  <si>
    <r>
      <t xml:space="preserve">Režim de minimis - </t>
    </r>
    <r>
      <rPr>
        <b/>
        <sz val="14"/>
        <rFont val="Tahoma"/>
        <family val="2"/>
        <charset val="238"/>
      </rPr>
      <t xml:space="preserve">úvěr maximálně </t>
    </r>
    <r>
      <rPr>
        <b/>
        <sz val="20"/>
        <rFont val="Tahoma"/>
        <family val="2"/>
        <charset val="238"/>
      </rPr>
      <t>90%</t>
    </r>
    <r>
      <rPr>
        <b/>
        <sz val="14"/>
        <rFont val="Tahoma"/>
        <family val="2"/>
        <charset val="238"/>
      </rPr>
      <t xml:space="preserve"> z celkových způsobilých nákladů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</si>
</sst>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22"/>
      <color theme="1"/>
      <name val="Times New Roman"/>
      <family val="1"/>
      <charset val="238"/>
    </font>
    <font>
      <sz val="10"/>
      <name val="Tahoma"/>
      <family val="2"/>
      <charset val="238"/>
    </font>
    <font>
      <b/>
      <sz val="16"/>
      <color theme="1"/>
      <name val="Tahoma"/>
      <family val="2"/>
      <charset val="238"/>
    </font>
    <font>
      <u/>
      <sz val="11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name val="Tahoma"/>
      <family val="2"/>
      <charset val="238"/>
    </font>
    <font>
      <b/>
      <sz val="2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3" fillId="2" borderId="18" xfId="0" applyFont="1" applyFill="1" applyBorder="1" applyAlignment="1" applyProtection="1">
      <alignment vertical="center" wrapText="1"/>
    </xf>
    <xf numFmtId="3" fontId="6" fillId="2" borderId="8" xfId="0" applyNumberFormat="1" applyFont="1" applyFill="1" applyBorder="1" applyAlignment="1" applyProtection="1">
      <alignment vertical="center"/>
      <protection locked="0"/>
    </xf>
    <xf numFmtId="3" fontId="6" fillId="2" borderId="9" xfId="0" applyNumberFormat="1" applyFont="1" applyFill="1" applyBorder="1" applyAlignment="1" applyProtection="1">
      <alignment vertical="center"/>
      <protection locked="0"/>
    </xf>
    <xf numFmtId="3" fontId="6" fillId="2" borderId="9" xfId="0" applyNumberFormat="1" applyFont="1" applyFill="1" applyBorder="1" applyAlignment="1" applyProtection="1">
      <alignment horizontal="right" vertical="center"/>
    </xf>
    <xf numFmtId="3" fontId="6" fillId="2" borderId="11" xfId="0" applyNumberFormat="1" applyFont="1" applyFill="1" applyBorder="1" applyAlignment="1" applyProtection="1">
      <alignment horizontal="right" vertical="center"/>
    </xf>
    <xf numFmtId="0" fontId="3" fillId="2" borderId="19" xfId="0" applyFont="1" applyFill="1" applyBorder="1" applyAlignment="1" applyProtection="1">
      <alignment vertical="center" wrapText="1"/>
    </xf>
    <xf numFmtId="3" fontId="6" fillId="2" borderId="10" xfId="0" applyNumberFormat="1" applyFont="1" applyFill="1" applyBorder="1" applyAlignment="1" applyProtection="1">
      <alignment horizontal="right" vertical="center"/>
    </xf>
    <xf numFmtId="3" fontId="6" fillId="2" borderId="12" xfId="0" applyNumberFormat="1" applyFont="1" applyFill="1" applyBorder="1" applyAlignment="1" applyProtection="1">
      <alignment horizontal="right" vertical="center"/>
    </xf>
    <xf numFmtId="0" fontId="7" fillId="2" borderId="17" xfId="0" applyFont="1" applyFill="1" applyBorder="1" applyAlignment="1" applyProtection="1">
      <alignment horizontal="left" vertical="center" wrapText="1"/>
    </xf>
    <xf numFmtId="0" fontId="2" fillId="2" borderId="0" xfId="0" applyFont="1" applyFill="1"/>
    <xf numFmtId="0" fontId="6" fillId="2" borderId="16" xfId="0" applyFont="1" applyFill="1" applyBorder="1" applyAlignment="1">
      <alignment vertical="center"/>
    </xf>
    <xf numFmtId="0" fontId="0" fillId="2" borderId="16" xfId="0" applyFill="1" applyBorder="1"/>
    <xf numFmtId="3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3" fillId="2" borderId="13" xfId="0" applyFont="1" applyFill="1" applyBorder="1" applyAlignment="1" applyProtection="1">
      <alignment horizontal="justify" vertical="center"/>
    </xf>
    <xf numFmtId="3" fontId="6" fillId="2" borderId="14" xfId="0" applyNumberFormat="1" applyFont="1" applyFill="1" applyBorder="1" applyAlignment="1" applyProtection="1">
      <alignment vertical="center"/>
      <protection locked="0"/>
    </xf>
    <xf numFmtId="3" fontId="6" fillId="2" borderId="15" xfId="0" applyNumberFormat="1" applyFont="1" applyFill="1" applyBorder="1" applyAlignment="1" applyProtection="1">
      <alignment vertical="center"/>
      <protection locked="0"/>
    </xf>
    <xf numFmtId="0" fontId="12" fillId="2" borderId="13" xfId="0" applyFont="1" applyFill="1" applyBorder="1" applyAlignment="1" applyProtection="1">
      <alignment horizontal="left" vertical="center" wrapText="1"/>
    </xf>
    <xf numFmtId="0" fontId="12" fillId="2" borderId="13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13" fillId="2" borderId="0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16" fillId="2" borderId="0" xfId="0" applyFont="1" applyFill="1" applyBorder="1" applyAlignment="1" applyProtection="1">
      <alignment vertical="top" wrapText="1"/>
      <protection locked="0"/>
    </xf>
    <xf numFmtId="0" fontId="0" fillId="2" borderId="0" xfId="0" applyFill="1" applyProtection="1">
      <protection locked="0"/>
    </xf>
    <xf numFmtId="0" fontId="4" fillId="2" borderId="0" xfId="0" applyFont="1" applyFill="1" applyAlignment="1">
      <alignment horizontal="right" vertical="center"/>
    </xf>
    <xf numFmtId="0" fontId="20" fillId="2" borderId="5" xfId="0" applyFont="1" applyFill="1" applyBorder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left" wrapText="1"/>
    </xf>
    <xf numFmtId="0" fontId="5" fillId="2" borderId="20" xfId="0" applyFont="1" applyFill="1" applyBorder="1" applyAlignment="1" applyProtection="1">
      <alignment horizontal="left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3" fontId="5" fillId="2" borderId="3" xfId="0" applyNumberFormat="1" applyFont="1" applyFill="1" applyBorder="1" applyAlignment="1" applyProtection="1">
      <alignment vertical="center"/>
    </xf>
    <xf numFmtId="3" fontId="5" fillId="2" borderId="17" xfId="0" applyNumberFormat="1" applyFont="1" applyFill="1" applyBorder="1" applyAlignment="1" applyProtection="1">
      <alignment vertical="center"/>
    </xf>
    <xf numFmtId="0" fontId="7" fillId="2" borderId="22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4" fontId="8" fillId="2" borderId="17" xfId="0" applyNumberFormat="1" applyFont="1" applyFill="1" applyBorder="1" applyAlignment="1" applyProtection="1">
      <alignment horizontal="left" vertical="center" wrapText="1"/>
    </xf>
    <xf numFmtId="4" fontId="17" fillId="2" borderId="17" xfId="0" applyNumberFormat="1" applyFont="1" applyFill="1" applyBorder="1" applyAlignment="1" applyProtection="1">
      <alignment horizontal="center" vertical="center" wrapText="1"/>
    </xf>
    <xf numFmtId="4" fontId="5" fillId="2" borderId="3" xfId="0" applyNumberFormat="1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left" vertical="center" wrapText="1"/>
    </xf>
    <xf numFmtId="4" fontId="5" fillId="2" borderId="17" xfId="0" applyNumberFormat="1" applyFont="1" applyFill="1" applyBorder="1" applyAlignment="1" applyProtection="1">
      <alignment horizontal="center" vertical="center"/>
    </xf>
    <xf numFmtId="10" fontId="8" fillId="2" borderId="21" xfId="1" applyNumberFormat="1" applyFont="1" applyFill="1" applyBorder="1" applyAlignment="1" applyProtection="1">
      <alignment vertical="center"/>
    </xf>
    <xf numFmtId="3" fontId="8" fillId="2" borderId="17" xfId="0" applyNumberFormat="1" applyFont="1" applyFill="1" applyBorder="1" applyAlignment="1" applyProtection="1">
      <alignment vertical="center"/>
    </xf>
    <xf numFmtId="3" fontId="5" fillId="2" borderId="17" xfId="0" applyNumberFormat="1" applyFont="1" applyFill="1" applyBorder="1" applyAlignment="1">
      <alignment vertical="center"/>
    </xf>
    <xf numFmtId="0" fontId="13" fillId="2" borderId="17" xfId="0" applyFont="1" applyFill="1" applyBorder="1" applyAlignment="1">
      <alignment horizontal="left" vertical="center"/>
    </xf>
    <xf numFmtId="0" fontId="6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/>
    </xf>
    <xf numFmtId="0" fontId="0" fillId="2" borderId="7" xfId="0" applyFill="1" applyBorder="1" applyAlignment="1" applyProtection="1"/>
    <xf numFmtId="0" fontId="0" fillId="2" borderId="5" xfId="0" applyFill="1" applyBorder="1" applyAlignment="1" applyProtection="1"/>
    <xf numFmtId="0" fontId="6" fillId="2" borderId="1" xfId="0" applyFont="1" applyFill="1" applyBorder="1" applyAlignment="1" applyProtection="1">
      <alignment horizontal="left"/>
      <protection locked="0"/>
    </xf>
    <xf numFmtId="0" fontId="14" fillId="2" borderId="3" xfId="0" applyFont="1" applyFill="1" applyBorder="1" applyAlignment="1" applyProtection="1">
      <alignment horizontal="left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929640</xdr:colOff>
      <xdr:row>34</xdr:row>
      <xdr:rowOff>441960</xdr:rowOff>
    </xdr:from>
    <xdr:to>
      <xdr:col>4</xdr:col>
      <xdr:colOff>929640</xdr:colOff>
      <xdr:row>35</xdr:row>
      <xdr:rowOff>259080</xdr:rowOff>
    </xdr:to>
    <xdr:cxnSp macro="">
      <xdr:nvCxnSpPr>
        <xdr:cNvPr id="3" name="Přímá spojnice se šipkou 2"/>
        <xdr:cNvCxnSpPr/>
      </xdr:nvCxnSpPr>
      <xdr:spPr>
        <a:xfrm flipV="1">
          <a:off x="9052560" y="10622280"/>
          <a:ext cx="0" cy="2667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106680</xdr:colOff>
      <xdr:row>35</xdr:row>
      <xdr:rowOff>259080</xdr:rowOff>
    </xdr:from>
    <xdr:to>
      <xdr:col>4</xdr:col>
      <xdr:colOff>1165014</xdr:colOff>
      <xdr:row>36</xdr:row>
      <xdr:rowOff>154093</xdr:rowOff>
    </xdr:to>
    <xdr:sp macro="" textlink="">
      <xdr:nvSpPr>
        <xdr:cNvPr id="4" name="Zaoblený obdélník 3"/>
        <xdr:cNvSpPr/>
      </xdr:nvSpPr>
      <xdr:spPr>
        <a:xfrm>
          <a:off x="8229600" y="10888980"/>
          <a:ext cx="1058334" cy="397933"/>
        </a:xfrm>
        <a:prstGeom prst="round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Povinný</a:t>
          </a:r>
          <a:r>
            <a:rPr lang="cs-CZ" sz="11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údaj</a:t>
          </a:r>
          <a:endParaRPr lang="cs-CZ" sz="1100">
            <a:solidFill>
              <a:schemeClr val="tx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200025</xdr:colOff>
      <xdr:row>1</xdr:row>
      <xdr:rowOff>66675</xdr:rowOff>
    </xdr:from>
    <xdr:to>
      <xdr:col>0</xdr:col>
      <xdr:colOff>2000025</xdr:colOff>
      <xdr:row>2</xdr:row>
      <xdr:rowOff>385902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57175"/>
          <a:ext cx="1800000" cy="519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1"/>
  <sheetViews>
    <sheetView tabSelected="1" workbookViewId="0">
      <selection activeCell="A27" sqref="A27"/>
    </sheetView>
  </sheetViews>
  <sheetFormatPr defaultRowHeight="15" x14ac:dyDescent="0.25"/>
  <cols>
    <col min="1" max="1" width="71.42578125" style="1" customWidth="1"/>
    <col min="2" max="2" width="17.7109375" style="1" customWidth="1"/>
    <col min="3" max="4" width="14.7109375" style="1" customWidth="1"/>
    <col min="5" max="5" width="17.7109375" style="1" customWidth="1"/>
    <col min="6" max="16384" width="9.140625" style="1"/>
  </cols>
  <sheetData>
    <row r="2" spans="1:5" ht="15.75" thickBot="1" x14ac:dyDescent="0.3"/>
    <row r="3" spans="1:5" ht="33" customHeight="1" thickBot="1" x14ac:dyDescent="0.3">
      <c r="B3" s="33" t="s">
        <v>0</v>
      </c>
      <c r="C3" s="53"/>
      <c r="D3" s="54"/>
      <c r="E3" s="55"/>
    </row>
    <row r="4" spans="1:5" ht="15.75" thickBot="1" x14ac:dyDescent="0.3"/>
    <row r="5" spans="1:5" ht="27.95" customHeight="1" thickBot="1" x14ac:dyDescent="0.3">
      <c r="A5" s="56" t="s">
        <v>47</v>
      </c>
      <c r="B5" s="57"/>
      <c r="C5" s="57"/>
      <c r="D5" s="57"/>
      <c r="E5" s="58"/>
    </row>
    <row r="6" spans="1:5" ht="27.95" customHeight="1" thickBot="1" x14ac:dyDescent="0.3">
      <c r="A6" s="56" t="s">
        <v>48</v>
      </c>
      <c r="B6" s="59"/>
      <c r="C6" s="59"/>
      <c r="D6" s="60"/>
      <c r="E6" s="34" t="s">
        <v>1</v>
      </c>
    </row>
    <row r="7" spans="1:5" ht="18.75" thickBot="1" x14ac:dyDescent="0.3">
      <c r="A7" s="35" t="s">
        <v>41</v>
      </c>
      <c r="B7" s="61" t="s">
        <v>2</v>
      </c>
      <c r="C7" s="62"/>
      <c r="D7" s="62"/>
      <c r="E7" s="63"/>
    </row>
    <row r="8" spans="1:5" ht="78.75" customHeight="1" thickBot="1" x14ac:dyDescent="0.3">
      <c r="A8" s="36" t="s">
        <v>42</v>
      </c>
      <c r="B8" s="37" t="s">
        <v>43</v>
      </c>
      <c r="C8" s="37" t="s">
        <v>34</v>
      </c>
      <c r="D8" s="37" t="s">
        <v>3</v>
      </c>
      <c r="E8" s="37" t="s">
        <v>35</v>
      </c>
    </row>
    <row r="9" spans="1:5" ht="15" customHeight="1" x14ac:dyDescent="0.25">
      <c r="A9" s="2" t="s">
        <v>4</v>
      </c>
      <c r="B9" s="3"/>
      <c r="C9" s="4"/>
      <c r="D9" s="5">
        <f t="shared" ref="D9:D15" si="0">(B9-C9)*$B$36</f>
        <v>0</v>
      </c>
      <c r="E9" s="6">
        <f t="shared" ref="E9:E15" si="1">B9-C9-D9</f>
        <v>0</v>
      </c>
    </row>
    <row r="10" spans="1:5" x14ac:dyDescent="0.25">
      <c r="A10" s="7" t="s">
        <v>5</v>
      </c>
      <c r="B10" s="3"/>
      <c r="C10" s="4"/>
      <c r="D10" s="8">
        <f t="shared" si="0"/>
        <v>0</v>
      </c>
      <c r="E10" s="6">
        <f t="shared" si="1"/>
        <v>0</v>
      </c>
    </row>
    <row r="11" spans="1:5" ht="15" customHeight="1" x14ac:dyDescent="0.25">
      <c r="A11" s="7" t="s">
        <v>6</v>
      </c>
      <c r="B11" s="3"/>
      <c r="C11" s="4"/>
      <c r="D11" s="8">
        <f t="shared" si="0"/>
        <v>0</v>
      </c>
      <c r="E11" s="6">
        <f t="shared" si="1"/>
        <v>0</v>
      </c>
    </row>
    <row r="12" spans="1:5" ht="44.25" customHeight="1" x14ac:dyDescent="0.25">
      <c r="A12" s="7" t="s">
        <v>7</v>
      </c>
      <c r="B12" s="3"/>
      <c r="C12" s="4"/>
      <c r="D12" s="8">
        <f t="shared" si="0"/>
        <v>0</v>
      </c>
      <c r="E12" s="6">
        <f t="shared" si="1"/>
        <v>0</v>
      </c>
    </row>
    <row r="13" spans="1:5" ht="15" customHeight="1" x14ac:dyDescent="0.25">
      <c r="A13" s="7" t="s">
        <v>8</v>
      </c>
      <c r="B13" s="3"/>
      <c r="C13" s="4"/>
      <c r="D13" s="8">
        <f t="shared" si="0"/>
        <v>0</v>
      </c>
      <c r="E13" s="6">
        <f t="shared" si="1"/>
        <v>0</v>
      </c>
    </row>
    <row r="14" spans="1:5" ht="25.5" x14ac:dyDescent="0.25">
      <c r="A14" s="7" t="s">
        <v>9</v>
      </c>
      <c r="B14" s="3"/>
      <c r="C14" s="4"/>
      <c r="D14" s="8">
        <f t="shared" si="0"/>
        <v>0</v>
      </c>
      <c r="E14" s="6">
        <f t="shared" si="1"/>
        <v>0</v>
      </c>
    </row>
    <row r="15" spans="1:5" ht="25.5" x14ac:dyDescent="0.25">
      <c r="A15" s="7" t="s">
        <v>10</v>
      </c>
      <c r="B15" s="3"/>
      <c r="C15" s="4"/>
      <c r="D15" s="8">
        <f t="shared" si="0"/>
        <v>0</v>
      </c>
      <c r="E15" s="6">
        <f t="shared" si="1"/>
        <v>0</v>
      </c>
    </row>
    <row r="16" spans="1:5" x14ac:dyDescent="0.25">
      <c r="A16" s="7" t="s">
        <v>36</v>
      </c>
      <c r="B16" s="3"/>
      <c r="C16" s="4"/>
      <c r="D16" s="8">
        <f t="shared" ref="D16:D32" si="2">(B16-C16)*$B$36</f>
        <v>0</v>
      </c>
      <c r="E16" s="6">
        <f t="shared" ref="E16:E32" si="3">B16-C16-D16</f>
        <v>0</v>
      </c>
    </row>
    <row r="17" spans="1:5" ht="32.25" customHeight="1" x14ac:dyDescent="0.25">
      <c r="A17" s="7" t="s">
        <v>11</v>
      </c>
      <c r="B17" s="3"/>
      <c r="C17" s="4"/>
      <c r="D17" s="8">
        <f t="shared" si="2"/>
        <v>0</v>
      </c>
      <c r="E17" s="6">
        <f t="shared" si="3"/>
        <v>0</v>
      </c>
    </row>
    <row r="18" spans="1:5" ht="15" customHeight="1" x14ac:dyDescent="0.25">
      <c r="A18" s="7" t="s">
        <v>12</v>
      </c>
      <c r="B18" s="3"/>
      <c r="C18" s="4"/>
      <c r="D18" s="8">
        <f t="shared" si="2"/>
        <v>0</v>
      </c>
      <c r="E18" s="6">
        <f t="shared" si="3"/>
        <v>0</v>
      </c>
    </row>
    <row r="19" spans="1:5" ht="15" customHeight="1" x14ac:dyDescent="0.25">
      <c r="A19" s="7" t="s">
        <v>13</v>
      </c>
      <c r="B19" s="3"/>
      <c r="C19" s="4"/>
      <c r="D19" s="8">
        <f t="shared" si="2"/>
        <v>0</v>
      </c>
      <c r="E19" s="6">
        <f t="shared" si="3"/>
        <v>0</v>
      </c>
    </row>
    <row r="20" spans="1:5" x14ac:dyDescent="0.25">
      <c r="A20" s="7" t="s">
        <v>14</v>
      </c>
      <c r="B20" s="3"/>
      <c r="C20" s="4"/>
      <c r="D20" s="8">
        <f t="shared" si="2"/>
        <v>0</v>
      </c>
      <c r="E20" s="6">
        <f t="shared" si="3"/>
        <v>0</v>
      </c>
    </row>
    <row r="21" spans="1:5" x14ac:dyDescent="0.25">
      <c r="A21" s="7" t="s">
        <v>15</v>
      </c>
      <c r="B21" s="3"/>
      <c r="C21" s="4"/>
      <c r="D21" s="8">
        <f t="shared" si="2"/>
        <v>0</v>
      </c>
      <c r="E21" s="6">
        <f t="shared" si="3"/>
        <v>0</v>
      </c>
    </row>
    <row r="22" spans="1:5" ht="41.25" customHeight="1" x14ac:dyDescent="0.25">
      <c r="A22" s="7" t="s">
        <v>16</v>
      </c>
      <c r="B22" s="3"/>
      <c r="C22" s="4"/>
      <c r="D22" s="8">
        <f t="shared" si="2"/>
        <v>0</v>
      </c>
      <c r="E22" s="6">
        <f t="shared" si="3"/>
        <v>0</v>
      </c>
    </row>
    <row r="23" spans="1:5" ht="57.75" customHeight="1" x14ac:dyDescent="0.25">
      <c r="A23" s="7" t="s">
        <v>37</v>
      </c>
      <c r="B23" s="3"/>
      <c r="C23" s="4"/>
      <c r="D23" s="8">
        <f t="shared" si="2"/>
        <v>0</v>
      </c>
      <c r="E23" s="6">
        <f t="shared" si="3"/>
        <v>0</v>
      </c>
    </row>
    <row r="24" spans="1:5" ht="24.95" customHeight="1" x14ac:dyDescent="0.25">
      <c r="A24" s="7" t="s">
        <v>17</v>
      </c>
      <c r="B24" s="3"/>
      <c r="C24" s="4"/>
      <c r="D24" s="8">
        <f t="shared" si="2"/>
        <v>0</v>
      </c>
      <c r="E24" s="6">
        <f t="shared" si="3"/>
        <v>0</v>
      </c>
    </row>
    <row r="25" spans="1:5" ht="15" customHeight="1" x14ac:dyDescent="0.25">
      <c r="A25" s="7" t="s">
        <v>38</v>
      </c>
      <c r="B25" s="3"/>
      <c r="C25" s="4"/>
      <c r="D25" s="8">
        <f t="shared" si="2"/>
        <v>0</v>
      </c>
      <c r="E25" s="6">
        <f t="shared" si="3"/>
        <v>0</v>
      </c>
    </row>
    <row r="26" spans="1:5" ht="15" customHeight="1" x14ac:dyDescent="0.25">
      <c r="A26" s="7" t="s">
        <v>39</v>
      </c>
      <c r="B26" s="3"/>
      <c r="C26" s="4"/>
      <c r="D26" s="8">
        <f t="shared" si="2"/>
        <v>0</v>
      </c>
      <c r="E26" s="6">
        <f t="shared" si="3"/>
        <v>0</v>
      </c>
    </row>
    <row r="27" spans="1:5" ht="15" customHeight="1" x14ac:dyDescent="0.25">
      <c r="A27" s="7" t="s">
        <v>18</v>
      </c>
      <c r="B27" s="3"/>
      <c r="C27" s="4"/>
      <c r="D27" s="8">
        <f t="shared" si="2"/>
        <v>0</v>
      </c>
      <c r="E27" s="6">
        <f t="shared" si="3"/>
        <v>0</v>
      </c>
    </row>
    <row r="28" spans="1:5" ht="24.95" customHeight="1" x14ac:dyDescent="0.25">
      <c r="A28" s="7" t="s">
        <v>19</v>
      </c>
      <c r="B28" s="3"/>
      <c r="C28" s="4"/>
      <c r="D28" s="8">
        <f t="shared" si="2"/>
        <v>0</v>
      </c>
      <c r="E28" s="6">
        <f t="shared" si="3"/>
        <v>0</v>
      </c>
    </row>
    <row r="29" spans="1:5" x14ac:dyDescent="0.25">
      <c r="A29" s="7" t="s">
        <v>20</v>
      </c>
      <c r="B29" s="3"/>
      <c r="C29" s="4"/>
      <c r="D29" s="8">
        <f t="shared" si="2"/>
        <v>0</v>
      </c>
      <c r="E29" s="6">
        <f t="shared" si="3"/>
        <v>0</v>
      </c>
    </row>
    <row r="30" spans="1:5" ht="24.95" customHeight="1" x14ac:dyDescent="0.25">
      <c r="A30" s="7" t="s">
        <v>21</v>
      </c>
      <c r="B30" s="3"/>
      <c r="C30" s="4"/>
      <c r="D30" s="8">
        <f t="shared" si="2"/>
        <v>0</v>
      </c>
      <c r="E30" s="9">
        <f t="shared" si="3"/>
        <v>0</v>
      </c>
    </row>
    <row r="31" spans="1:5" ht="24.95" customHeight="1" x14ac:dyDescent="0.25">
      <c r="A31" s="7" t="s">
        <v>22</v>
      </c>
      <c r="B31" s="3"/>
      <c r="C31" s="4"/>
      <c r="D31" s="8">
        <f t="shared" si="2"/>
        <v>0</v>
      </c>
      <c r="E31" s="9">
        <f t="shared" si="3"/>
        <v>0</v>
      </c>
    </row>
    <row r="32" spans="1:5" ht="24.95" customHeight="1" thickBot="1" x14ac:dyDescent="0.3">
      <c r="A32" s="7" t="s">
        <v>23</v>
      </c>
      <c r="B32" s="3"/>
      <c r="C32" s="4"/>
      <c r="D32" s="8">
        <f t="shared" si="2"/>
        <v>0</v>
      </c>
      <c r="E32" s="9">
        <f t="shared" si="3"/>
        <v>0</v>
      </c>
    </row>
    <row r="33" spans="1:5" s="11" customFormat="1" ht="15.75" thickBot="1" x14ac:dyDescent="0.3">
      <c r="A33" s="38" t="s">
        <v>24</v>
      </c>
      <c r="B33" s="40">
        <f>SUM(B9:B32)</f>
        <v>0</v>
      </c>
      <c r="C33" s="40">
        <f>SUM(C9:C32)</f>
        <v>0</v>
      </c>
      <c r="D33" s="40">
        <f>SUM(D9:D32)</f>
        <v>0</v>
      </c>
      <c r="E33" s="39">
        <f>SUM(E9:E32)</f>
        <v>0</v>
      </c>
    </row>
    <row r="34" spans="1:5" ht="15.75" thickBot="1" x14ac:dyDescent="0.3">
      <c r="A34" s="41"/>
      <c r="B34" s="12"/>
      <c r="D34" s="13"/>
    </row>
    <row r="35" spans="1:5" ht="36.75" thickBot="1" x14ac:dyDescent="0.3">
      <c r="A35" s="43" t="s">
        <v>44</v>
      </c>
      <c r="B35" s="49">
        <f>B33*0.9</f>
        <v>0</v>
      </c>
      <c r="D35" s="44" t="s">
        <v>25</v>
      </c>
      <c r="E35" s="14"/>
    </row>
    <row r="36" spans="1:5" ht="39.75" customHeight="1" thickBot="1" x14ac:dyDescent="0.3">
      <c r="A36" s="43" t="s">
        <v>45</v>
      </c>
      <c r="B36" s="48">
        <f>IF((IF(E35=0,0,E35/(B33-C33))) &gt; 1,1,IF(E35=0,0,E35/(B33-C33)))</f>
        <v>0</v>
      </c>
    </row>
    <row r="37" spans="1:5" ht="17.25" customHeight="1" thickBot="1" x14ac:dyDescent="0.3">
      <c r="A37" s="42"/>
      <c r="B37" s="15"/>
      <c r="C37" s="16"/>
      <c r="D37" s="16"/>
      <c r="E37" s="15"/>
    </row>
    <row r="38" spans="1:5" ht="72" thickBot="1" x14ac:dyDescent="0.3">
      <c r="A38" s="46" t="s">
        <v>46</v>
      </c>
      <c r="B38" s="47" t="s">
        <v>26</v>
      </c>
      <c r="C38" s="45" t="s">
        <v>34</v>
      </c>
      <c r="D38" s="17"/>
      <c r="E38" s="17"/>
    </row>
    <row r="39" spans="1:5" ht="24.95" customHeight="1" x14ac:dyDescent="0.25">
      <c r="A39" s="18" t="s">
        <v>27</v>
      </c>
      <c r="B39" s="19"/>
      <c r="C39" s="20"/>
    </row>
    <row r="40" spans="1:5" ht="24.95" customHeight="1" x14ac:dyDescent="0.25">
      <c r="A40" s="21" t="s">
        <v>32</v>
      </c>
      <c r="B40" s="19"/>
      <c r="C40" s="20"/>
    </row>
    <row r="41" spans="1:5" ht="24.95" customHeight="1" x14ac:dyDescent="0.25">
      <c r="A41" s="21" t="s">
        <v>33</v>
      </c>
      <c r="B41" s="19"/>
      <c r="C41" s="20"/>
    </row>
    <row r="42" spans="1:5" ht="15.75" thickBot="1" x14ac:dyDescent="0.3">
      <c r="A42" s="22" t="s">
        <v>40</v>
      </c>
      <c r="B42" s="19"/>
      <c r="C42" s="20"/>
    </row>
    <row r="43" spans="1:5" s="11" customFormat="1" ht="15.75" thickBot="1" x14ac:dyDescent="0.3">
      <c r="A43" s="10" t="s">
        <v>24</v>
      </c>
      <c r="B43" s="50">
        <f>SUM(B39:B42)</f>
        <v>0</v>
      </c>
      <c r="C43" s="50">
        <f>SUM(C39:C42)</f>
        <v>0</v>
      </c>
    </row>
    <row r="44" spans="1:5" ht="15.75" thickBot="1" x14ac:dyDescent="0.3">
      <c r="A44" s="23"/>
      <c r="B44" s="12"/>
      <c r="C44" s="24"/>
    </row>
    <row r="45" spans="1:5" ht="20.25" thickBot="1" x14ac:dyDescent="0.3">
      <c r="A45" s="51" t="s">
        <v>28</v>
      </c>
      <c r="B45" s="50">
        <f>B33+B43</f>
        <v>0</v>
      </c>
      <c r="C45" s="50">
        <f>C33+C43</f>
        <v>0</v>
      </c>
    </row>
    <row r="46" spans="1:5" ht="19.5" x14ac:dyDescent="0.25">
      <c r="A46" s="25"/>
      <c r="B46" s="26"/>
      <c r="C46" s="26"/>
      <c r="D46" s="26"/>
      <c r="E46" s="26"/>
    </row>
    <row r="47" spans="1:5" ht="19.5" x14ac:dyDescent="0.25">
      <c r="A47" s="25"/>
      <c r="B47" s="26"/>
      <c r="C47" s="26"/>
      <c r="D47" s="26"/>
      <c r="E47" s="26"/>
    </row>
    <row r="48" spans="1:5" ht="20.25" thickBot="1" x14ac:dyDescent="0.3">
      <c r="A48" s="27"/>
      <c r="B48" s="28"/>
      <c r="C48" s="28"/>
      <c r="D48" s="28"/>
      <c r="E48" s="28"/>
    </row>
    <row r="49" spans="1:5" ht="15.75" thickBot="1" x14ac:dyDescent="0.3">
      <c r="A49" s="52" t="s">
        <v>29</v>
      </c>
      <c r="B49" s="64" t="s">
        <v>30</v>
      </c>
      <c r="C49" s="65"/>
      <c r="D49" s="64" t="s">
        <v>31</v>
      </c>
      <c r="E49" s="65"/>
    </row>
    <row r="50" spans="1:5" x14ac:dyDescent="0.25">
      <c r="A50" s="29"/>
      <c r="B50" s="30"/>
      <c r="C50" s="30"/>
      <c r="D50" s="30"/>
      <c r="E50" s="30"/>
    </row>
    <row r="51" spans="1:5" ht="15.75" x14ac:dyDescent="0.25">
      <c r="A51" s="31"/>
      <c r="B51" s="32"/>
      <c r="C51" s="32"/>
      <c r="D51" s="32"/>
      <c r="E51" s="32"/>
    </row>
  </sheetData>
  <sheetProtection algorithmName="SHA-512" hashValue="wqOM+Q+pIxiuXzaD5j/nh5R30lopPnb2jR8IfeTstuwAyOEaqx5AvCqiHm5SdQRC/v/prKDFucsYkW29sAA79w==" saltValue="fQ8NDLM/Jwc30MQFEu/g+Q==" spinCount="100000" sheet="1" objects="1" scenarios="1"/>
  <mergeCells count="6">
    <mergeCell ref="C3:E3"/>
    <mergeCell ref="A5:E5"/>
    <mergeCell ref="A6:D6"/>
    <mergeCell ref="B7:E7"/>
    <mergeCell ref="B49:C49"/>
    <mergeCell ref="D49:E49"/>
  </mergeCells>
  <pageMargins left="0.70866141732283472" right="0.31496062992125984" top="0.39370078740157483" bottom="0.31496062992125984" header="0.31496062992125984" footer="0.31496062992125984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Hadáček</dc:creator>
  <cp:lastModifiedBy>Václav Červenka</cp:lastModifiedBy>
  <cp:lastPrinted>2014-07-31T06:55:08Z</cp:lastPrinted>
  <dcterms:created xsi:type="dcterms:W3CDTF">2014-06-04T15:14:05Z</dcterms:created>
  <dcterms:modified xsi:type="dcterms:W3CDTF">2020-05-15T06:04:16Z</dcterms:modified>
</cp:coreProperties>
</file>